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49" documentId="8_{CCA238E0-3A7F-4A2E-B1DE-456F08F93201}" xr6:coauthVersionLast="47" xr6:coauthVersionMax="47" xr10:uidLastSave="{6F20F3B0-7AA1-4CD8-BE3B-C520395F887F}"/>
  <bookViews>
    <workbookView xWindow="-120" yWindow="-120" windowWidth="38640" windowHeight="21120" xr2:uid="{00000000-000D-0000-FFFF-FFFF00000000}"/>
  </bookViews>
  <sheets>
    <sheet name="Gitarre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11" i="1"/>
  <c r="G12" i="1"/>
  <c r="G4" i="1"/>
  <c r="F5" i="1"/>
  <c r="F7" i="1"/>
  <c r="F11" i="1"/>
  <c r="F12" i="1"/>
  <c r="F4" i="1"/>
  <c r="D5" i="1"/>
  <c r="D6" i="1"/>
  <c r="F6" i="1" s="1"/>
  <c r="D7" i="1"/>
  <c r="G7" i="1" s="1"/>
  <c r="D8" i="1"/>
  <c r="F8" i="1" s="1"/>
  <c r="D9" i="1"/>
  <c r="F9" i="1" s="1"/>
  <c r="D10" i="1"/>
  <c r="F10" i="1" s="1"/>
  <c r="D11" i="1"/>
  <c r="D12" i="1"/>
  <c r="D4" i="1"/>
  <c r="F13" i="1" l="1"/>
  <c r="D13" i="1"/>
  <c r="G6" i="1"/>
  <c r="G10" i="1"/>
  <c r="G9" i="1"/>
  <c r="G8" i="1"/>
  <c r="G13" i="1" l="1"/>
  <c r="H12" i="1" l="1"/>
  <c r="H4" i="1"/>
  <c r="H7" i="1"/>
  <c r="H11" i="1"/>
  <c r="H5" i="1"/>
  <c r="H10" i="1"/>
  <c r="H6" i="1"/>
  <c r="H9" i="1"/>
  <c r="H8" i="1"/>
</calcChain>
</file>

<file path=xl/sharedStrings.xml><?xml version="1.0" encoding="utf-8"?>
<sst xmlns="http://schemas.openxmlformats.org/spreadsheetml/2006/main" count="19" uniqueCount="19">
  <si>
    <t>Artikel</t>
  </si>
  <si>
    <t>Anzahl</t>
  </si>
  <si>
    <t>Preis in Euro</t>
  </si>
  <si>
    <t>Gesamt</t>
  </si>
  <si>
    <t>Preis inkl. Mwst.</t>
  </si>
  <si>
    <t>Gesamteinnahmen</t>
  </si>
  <si>
    <t>Gitarre A</t>
  </si>
  <si>
    <t>Gitarre B</t>
  </si>
  <si>
    <t>Gitarre C</t>
  </si>
  <si>
    <t>Konzertgitarre A</t>
  </si>
  <si>
    <t>Konzertgitarre B</t>
  </si>
  <si>
    <t>Konzertgitarre C</t>
  </si>
  <si>
    <t>Westerngitarre A</t>
  </si>
  <si>
    <t>Westerngitarre B</t>
  </si>
  <si>
    <t>Westerngitarre C</t>
  </si>
  <si>
    <t>Mwst.</t>
  </si>
  <si>
    <t>MwSt-Anteil</t>
  </si>
  <si>
    <t>Umsatz in Prozent</t>
  </si>
  <si>
    <t>Gitarrenverkauf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</si>
</sst>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\ #,##0.00"/>
  </numFmts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4" tint="0.399975585192419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4" tint="0.3999755851924192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 tint="0.39997558519241921"/>
      </right>
      <top style="thin">
        <color theme="0" tint="-0.24994659260841701"/>
      </top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4" borderId="3" xfId="0" applyFont="1" applyFill="1" applyBorder="1"/>
    <xf numFmtId="0" fontId="5" fillId="4" borderId="4" xfId="0" applyFont="1" applyFill="1" applyBorder="1"/>
    <xf numFmtId="0" fontId="6" fillId="0" borderId="0" xfId="0" applyFont="1"/>
    <xf numFmtId="0" fontId="7" fillId="5" borderId="3" xfId="0" applyFont="1" applyFill="1" applyBorder="1"/>
    <xf numFmtId="0" fontId="8" fillId="5" borderId="4" xfId="0" applyFont="1" applyFill="1" applyBorder="1"/>
    <xf numFmtId="9" fontId="8" fillId="5" borderId="7" xfId="1" applyNumberFormat="1" applyFont="1" applyFill="1" applyBorder="1"/>
    <xf numFmtId="0" fontId="7" fillId="0" borderId="3" xfId="0" applyFont="1" applyBorder="1"/>
    <xf numFmtId="0" fontId="8" fillId="0" borderId="4" xfId="0" applyFont="1" applyBorder="1"/>
    <xf numFmtId="9" fontId="8" fillId="0" borderId="9" xfId="1" applyNumberFormat="1" applyFont="1" applyBorder="1"/>
    <xf numFmtId="9" fontId="8" fillId="5" borderId="9" xfId="1" applyNumberFormat="1" applyFont="1" applyFill="1" applyBorder="1"/>
    <xf numFmtId="0" fontId="9" fillId="0" borderId="1" xfId="0" applyFont="1" applyBorder="1"/>
    <xf numFmtId="0" fontId="10" fillId="0" borderId="2" xfId="0" applyFont="1" applyBorder="1"/>
    <xf numFmtId="0" fontId="10" fillId="0" borderId="11" xfId="0" applyFont="1" applyBorder="1"/>
    <xf numFmtId="0" fontId="9" fillId="0" borderId="13" xfId="0" applyFont="1" applyBorder="1"/>
    <xf numFmtId="0" fontId="5" fillId="4" borderId="4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11" fillId="6" borderId="0" xfId="0" applyFont="1" applyFill="1" applyAlignment="1">
      <alignment horizontal="center"/>
    </xf>
    <xf numFmtId="165" fontId="8" fillId="5" borderId="4" xfId="0" applyNumberFormat="1" applyFont="1" applyFill="1" applyBorder="1"/>
    <xf numFmtId="165" fontId="8" fillId="2" borderId="6" xfId="0" applyNumberFormat="1" applyFont="1" applyFill="1" applyBorder="1"/>
    <xf numFmtId="165" fontId="8" fillId="0" borderId="4" xfId="0" applyNumberFormat="1" applyFont="1" applyBorder="1"/>
    <xf numFmtId="165" fontId="10" fillId="3" borderId="10" xfId="0" applyNumberFormat="1" applyFont="1" applyFill="1" applyBorder="1"/>
    <xf numFmtId="165" fontId="7" fillId="2" borderId="8" xfId="1" applyNumberFormat="1" applyFont="1" applyFill="1" applyBorder="1"/>
    <xf numFmtId="165" fontId="10" fillId="3" borderId="12" xfId="0" applyNumberFormat="1" applyFont="1" applyFill="1" applyBorder="1"/>
  </cellXfs>
  <cellStyles count="2">
    <cellStyle name="Prozent" xfId="1" builtinId="5"/>
    <cellStyle name="Standard" xfId="0" builtinId="0" customBuiltin="1"/>
  </cellStyles>
  <dxfs count="16">
    <dxf>
      <fill>
        <patternFill>
          <bgColor rgb="FFCCFF99"/>
        </patternFill>
      </fill>
    </dxf>
    <dxf>
      <fill>
        <patternFill>
          <bgColor rgb="FFCCFFCC"/>
        </patternFill>
      </fill>
    </dxf>
    <dxf>
      <fill>
        <patternFill>
          <bgColor rgb="FFCCFF99"/>
        </patternFill>
      </fill>
    </dxf>
    <dxf>
      <fill>
        <patternFill>
          <bgColor rgb="FFCCFFC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FFCC"/>
      <color rgb="FFCCFF99"/>
      <color rgb="FFFFFFCC"/>
      <color rgb="FF85E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Verkaufte Gitarren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9310634878393679"/>
          <c:y val="9.7638888888888914E-2"/>
          <c:w val="0.70776182798223786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Gitarre!$D$3</c:f>
              <c:strCache>
                <c:ptCount val="1"/>
                <c:pt idx="0">
                  <c:v>Gesamt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Gitarre!$A$4:$A$12</c:f>
              <c:strCache>
                <c:ptCount val="9"/>
                <c:pt idx="0">
                  <c:v>Gitarre A</c:v>
                </c:pt>
                <c:pt idx="1">
                  <c:v>Gitarre B</c:v>
                </c:pt>
                <c:pt idx="2">
                  <c:v>Gitarre C</c:v>
                </c:pt>
                <c:pt idx="3">
                  <c:v>Konzertgitarre A</c:v>
                </c:pt>
                <c:pt idx="4">
                  <c:v>Konzertgitarre B</c:v>
                </c:pt>
                <c:pt idx="5">
                  <c:v>Konzertgitarre C</c:v>
                </c:pt>
                <c:pt idx="6">
                  <c:v>Westerngitarre A</c:v>
                </c:pt>
                <c:pt idx="7">
                  <c:v>Westerngitarre B</c:v>
                </c:pt>
                <c:pt idx="8">
                  <c:v>Westerngitarre C</c:v>
                </c:pt>
              </c:strCache>
            </c:strRef>
          </c:cat>
          <c:val>
            <c:numRef>
              <c:f>Gitarre!$D$4:$D$12</c:f>
              <c:numCache>
                <c:formatCode>"€"\ #\ ##0.00</c:formatCode>
                <c:ptCount val="9"/>
                <c:pt idx="0">
                  <c:v>3000</c:v>
                </c:pt>
                <c:pt idx="1">
                  <c:v>1968</c:v>
                </c:pt>
                <c:pt idx="2">
                  <c:v>3864</c:v>
                </c:pt>
                <c:pt idx="3">
                  <c:v>4335</c:v>
                </c:pt>
                <c:pt idx="4">
                  <c:v>8988</c:v>
                </c:pt>
                <c:pt idx="5">
                  <c:v>2576</c:v>
                </c:pt>
                <c:pt idx="6">
                  <c:v>6394</c:v>
                </c:pt>
                <c:pt idx="7">
                  <c:v>2280</c:v>
                </c:pt>
                <c:pt idx="8">
                  <c:v>3388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7-4D17-BECA-A8492FFD9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9852671"/>
        <c:axId val="689853151"/>
      </c:barChart>
      <c:catAx>
        <c:axId val="689852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9853151"/>
        <c:crosses val="autoZero"/>
        <c:auto val="1"/>
        <c:lblAlgn val="ctr"/>
        <c:lblOffset val="100"/>
        <c:noMultiLvlLbl val="0"/>
      </c:catAx>
      <c:valAx>
        <c:axId val="6898531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\ 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9852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Gitarre!$D$3</c:f>
              <c:strCache>
                <c:ptCount val="1"/>
                <c:pt idx="0">
                  <c:v>Gesamt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rgbClr val="FFFF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2A6-4AB5-B05A-AF332FB7669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Gitarre!$A$4:$A$12</c:f>
              <c:strCache>
                <c:ptCount val="9"/>
                <c:pt idx="0">
                  <c:v>Gitarre A</c:v>
                </c:pt>
                <c:pt idx="1">
                  <c:v>Gitarre B</c:v>
                </c:pt>
                <c:pt idx="2">
                  <c:v>Gitarre C</c:v>
                </c:pt>
                <c:pt idx="3">
                  <c:v>Konzertgitarre A</c:v>
                </c:pt>
                <c:pt idx="4">
                  <c:v>Konzertgitarre B</c:v>
                </c:pt>
                <c:pt idx="5">
                  <c:v>Konzertgitarre C</c:v>
                </c:pt>
                <c:pt idx="6">
                  <c:v>Westerngitarre A</c:v>
                </c:pt>
                <c:pt idx="7">
                  <c:v>Westerngitarre B</c:v>
                </c:pt>
                <c:pt idx="8">
                  <c:v>Westerngitarre C</c:v>
                </c:pt>
              </c:strCache>
            </c:strRef>
          </c:cat>
          <c:val>
            <c:numRef>
              <c:f>Gitarre!$D$4:$D$12</c:f>
              <c:numCache>
                <c:formatCode>"€"\ #\ ##0.00</c:formatCode>
                <c:ptCount val="9"/>
                <c:pt idx="0">
                  <c:v>3000</c:v>
                </c:pt>
                <c:pt idx="1">
                  <c:v>1968</c:v>
                </c:pt>
                <c:pt idx="2">
                  <c:v>3864</c:v>
                </c:pt>
                <c:pt idx="3">
                  <c:v>4335</c:v>
                </c:pt>
                <c:pt idx="4">
                  <c:v>8988</c:v>
                </c:pt>
                <c:pt idx="5">
                  <c:v>2576</c:v>
                </c:pt>
                <c:pt idx="6">
                  <c:v>6394</c:v>
                </c:pt>
                <c:pt idx="7">
                  <c:v>2280</c:v>
                </c:pt>
                <c:pt idx="8">
                  <c:v>3388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6-4AB5-B05A-AF332FB766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123825</xdr:rowOff>
    </xdr:from>
    <xdr:to>
      <xdr:col>5</xdr:col>
      <xdr:colOff>381000</xdr:colOff>
      <xdr:row>47</xdr:row>
      <xdr:rowOff>81643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FAD3B16-038C-4371-F94D-66B41CCC4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54429</xdr:colOff>
      <xdr:row>48</xdr:row>
      <xdr:rowOff>54428</xdr:rowOff>
    </xdr:from>
    <xdr:to>
      <xdr:col>5</xdr:col>
      <xdr:colOff>476251</xdr:colOff>
      <xdr:row>64</xdr:row>
      <xdr:rowOff>136070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7EF7E49-52C1-5B0C-1860-70C6177ECE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Layout" zoomScale="70" zoomScaleNormal="100" zoomScalePageLayoutView="70" workbookViewId="0">
      <selection activeCell="I29" sqref="I28:I29"/>
    </sheetView>
  </sheetViews>
  <sheetFormatPr baseColWidth="10" defaultRowHeight="12.75" x14ac:dyDescent="0.2"/>
  <cols>
    <col min="1" max="1" width="18.5703125" customWidth="1"/>
    <col min="2" max="2" width="8.85546875" customWidth="1"/>
    <col min="3" max="3" width="12.7109375" customWidth="1"/>
    <col min="4" max="4" width="11.85546875" bestFit="1" customWidth="1"/>
    <col min="5" max="5" width="10.5703125" customWidth="1"/>
    <col min="6" max="6" width="13.5703125" customWidth="1"/>
    <col min="7" max="7" width="15.7109375" customWidth="1"/>
    <col min="8" max="8" width="18.5703125" customWidth="1"/>
  </cols>
  <sheetData>
    <row r="1" spans="1:8" ht="25.5" x14ac:dyDescent="0.35">
      <c r="A1" s="18" t="s">
        <v>18</v>
      </c>
      <c r="B1" s="18"/>
      <c r="C1" s="18"/>
      <c r="D1" s="18"/>
      <c r="E1" s="18"/>
      <c r="F1" s="18"/>
      <c r="G1" s="18"/>
      <c r="H1" s="18"/>
    </row>
    <row r="3" spans="1:8" s="4" customFormat="1" ht="31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15</v>
      </c>
      <c r="F3" s="3" t="s">
        <v>16</v>
      </c>
      <c r="G3" s="16" t="s">
        <v>4</v>
      </c>
      <c r="H3" s="17" t="s">
        <v>17</v>
      </c>
    </row>
    <row r="4" spans="1:8" s="4" customFormat="1" ht="18" customHeight="1" x14ac:dyDescent="0.25">
      <c r="A4" s="5" t="s">
        <v>6</v>
      </c>
      <c r="B4" s="6">
        <v>24</v>
      </c>
      <c r="C4" s="19">
        <v>125</v>
      </c>
      <c r="D4" s="20">
        <f>B4*C4</f>
        <v>3000</v>
      </c>
      <c r="E4" s="7">
        <v>0.2</v>
      </c>
      <c r="F4" s="20">
        <f>D4*E4</f>
        <v>600</v>
      </c>
      <c r="G4" s="20">
        <f>D4+F4</f>
        <v>3600</v>
      </c>
      <c r="H4" s="23">
        <f>G4/$G$13</f>
        <v>8.1537248933220993E-2</v>
      </c>
    </row>
    <row r="5" spans="1:8" s="4" customFormat="1" ht="18" customHeight="1" x14ac:dyDescent="0.25">
      <c r="A5" s="8" t="s">
        <v>7</v>
      </c>
      <c r="B5" s="9">
        <v>8</v>
      </c>
      <c r="C5" s="21">
        <v>246</v>
      </c>
      <c r="D5" s="20">
        <f t="shared" ref="D5:D12" si="0">B5*C5</f>
        <v>1968</v>
      </c>
      <c r="E5" s="10">
        <v>0.2</v>
      </c>
      <c r="F5" s="20">
        <f t="shared" ref="F5:F12" si="1">D5*E5</f>
        <v>393.6</v>
      </c>
      <c r="G5" s="20">
        <f t="shared" ref="G5:G12" si="2">D5+F5</f>
        <v>2361.6</v>
      </c>
      <c r="H5" s="23">
        <f t="shared" ref="H5:H12" si="3">G5/$G$13</f>
        <v>5.3488435300192969E-2</v>
      </c>
    </row>
    <row r="6" spans="1:8" s="4" customFormat="1" ht="18" customHeight="1" x14ac:dyDescent="0.25">
      <c r="A6" s="5" t="s">
        <v>8</v>
      </c>
      <c r="B6" s="6">
        <v>12</v>
      </c>
      <c r="C6" s="19">
        <v>322</v>
      </c>
      <c r="D6" s="20">
        <f t="shared" si="0"/>
        <v>3864</v>
      </c>
      <c r="E6" s="11">
        <v>0.2</v>
      </c>
      <c r="F6" s="20">
        <f t="shared" si="1"/>
        <v>772.80000000000007</v>
      </c>
      <c r="G6" s="20">
        <f t="shared" si="2"/>
        <v>4636.8</v>
      </c>
      <c r="H6" s="23">
        <f t="shared" si="3"/>
        <v>0.10501997662598865</v>
      </c>
    </row>
    <row r="7" spans="1:8" s="4" customFormat="1" ht="18" customHeight="1" x14ac:dyDescent="0.25">
      <c r="A7" s="8" t="s">
        <v>9</v>
      </c>
      <c r="B7" s="9">
        <v>17</v>
      </c>
      <c r="C7" s="21">
        <v>255</v>
      </c>
      <c r="D7" s="20">
        <f t="shared" si="0"/>
        <v>4335</v>
      </c>
      <c r="E7" s="10">
        <v>0.2</v>
      </c>
      <c r="F7" s="20">
        <f t="shared" si="1"/>
        <v>867</v>
      </c>
      <c r="G7" s="20">
        <f t="shared" si="2"/>
        <v>5202</v>
      </c>
      <c r="H7" s="23">
        <f t="shared" si="3"/>
        <v>0.11782132470850434</v>
      </c>
    </row>
    <row r="8" spans="1:8" s="4" customFormat="1" ht="18" customHeight="1" x14ac:dyDescent="0.25">
      <c r="A8" s="5" t="s">
        <v>10</v>
      </c>
      <c r="B8" s="6">
        <v>12</v>
      </c>
      <c r="C8" s="19">
        <v>749</v>
      </c>
      <c r="D8" s="20">
        <f t="shared" si="0"/>
        <v>8988</v>
      </c>
      <c r="E8" s="11">
        <v>0.2</v>
      </c>
      <c r="F8" s="20">
        <f t="shared" si="1"/>
        <v>1797.6000000000001</v>
      </c>
      <c r="G8" s="20">
        <f t="shared" si="2"/>
        <v>10785.6</v>
      </c>
      <c r="H8" s="23">
        <f t="shared" si="3"/>
        <v>0.24428559780393011</v>
      </c>
    </row>
    <row r="9" spans="1:8" s="4" customFormat="1" ht="18" customHeight="1" x14ac:dyDescent="0.25">
      <c r="A9" s="8" t="s">
        <v>11</v>
      </c>
      <c r="B9" s="9">
        <v>2</v>
      </c>
      <c r="C9" s="21">
        <v>1288</v>
      </c>
      <c r="D9" s="20">
        <f t="shared" si="0"/>
        <v>2576</v>
      </c>
      <c r="E9" s="10">
        <v>0.2</v>
      </c>
      <c r="F9" s="20">
        <f t="shared" si="1"/>
        <v>515.20000000000005</v>
      </c>
      <c r="G9" s="20">
        <f t="shared" si="2"/>
        <v>3091.2</v>
      </c>
      <c r="H9" s="23">
        <f t="shared" si="3"/>
        <v>7.0013317750659096E-2</v>
      </c>
    </row>
    <row r="10" spans="1:8" s="4" customFormat="1" ht="18" customHeight="1" x14ac:dyDescent="0.25">
      <c r="A10" s="5" t="s">
        <v>12</v>
      </c>
      <c r="B10" s="6">
        <v>23</v>
      </c>
      <c r="C10" s="19">
        <v>278</v>
      </c>
      <c r="D10" s="20">
        <f t="shared" si="0"/>
        <v>6394</v>
      </c>
      <c r="E10" s="11">
        <v>0.2</v>
      </c>
      <c r="F10" s="20">
        <f t="shared" si="1"/>
        <v>1278.8000000000002</v>
      </c>
      <c r="G10" s="20">
        <f t="shared" si="2"/>
        <v>7672.8</v>
      </c>
      <c r="H10" s="23">
        <f t="shared" si="3"/>
        <v>0.17378305655967169</v>
      </c>
    </row>
    <row r="11" spans="1:8" s="4" customFormat="1" ht="18" customHeight="1" x14ac:dyDescent="0.25">
      <c r="A11" s="8" t="s">
        <v>13</v>
      </c>
      <c r="B11" s="9">
        <v>5</v>
      </c>
      <c r="C11" s="21">
        <v>456</v>
      </c>
      <c r="D11" s="20">
        <f t="shared" si="0"/>
        <v>2280</v>
      </c>
      <c r="E11" s="10">
        <v>0.2</v>
      </c>
      <c r="F11" s="20">
        <f t="shared" si="1"/>
        <v>456</v>
      </c>
      <c r="G11" s="20">
        <f t="shared" si="2"/>
        <v>2736</v>
      </c>
      <c r="H11" s="23">
        <f t="shared" si="3"/>
        <v>6.1968309189247957E-2</v>
      </c>
    </row>
    <row r="12" spans="1:8" s="4" customFormat="1" ht="18" customHeight="1" x14ac:dyDescent="0.25">
      <c r="A12" s="5" t="s">
        <v>14</v>
      </c>
      <c r="B12" s="6">
        <v>4</v>
      </c>
      <c r="C12" s="19">
        <v>847</v>
      </c>
      <c r="D12" s="20">
        <f t="shared" si="0"/>
        <v>3388</v>
      </c>
      <c r="E12" s="11">
        <v>0.2</v>
      </c>
      <c r="F12" s="20">
        <f t="shared" si="1"/>
        <v>677.6</v>
      </c>
      <c r="G12" s="20">
        <f t="shared" si="2"/>
        <v>4065.6</v>
      </c>
      <c r="H12" s="23">
        <f t="shared" si="3"/>
        <v>9.208273312858424E-2</v>
      </c>
    </row>
    <row r="13" spans="1:8" s="4" customFormat="1" ht="18" customHeight="1" x14ac:dyDescent="0.25">
      <c r="A13" s="12" t="s">
        <v>5</v>
      </c>
      <c r="B13" s="13"/>
      <c r="C13" s="13"/>
      <c r="D13" s="22">
        <f>SUM(D4:D12)</f>
        <v>36793</v>
      </c>
      <c r="E13" s="14"/>
      <c r="F13" s="22">
        <f>SUM(F4:F12)</f>
        <v>7358.6</v>
      </c>
      <c r="G13" s="24">
        <f>SUM(G4:G12)</f>
        <v>44151.6</v>
      </c>
      <c r="H13" s="15"/>
    </row>
    <row r="15" spans="1:8" x14ac:dyDescent="0.2">
      <c r="A15" s="1"/>
    </row>
  </sheetData>
  <mergeCells count="1">
    <mergeCell ref="A1:H1"/>
  </mergeCells>
  <phoneticPr fontId="3" type="noConversion"/>
  <conditionalFormatting sqref="D4:D12">
    <cfRule type="cellIs" dxfId="15" priority="44" operator="equal">
      <formula>$B$4*$C$4</formula>
    </cfRule>
  </conditionalFormatting>
  <conditionalFormatting sqref="D5">
    <cfRule type="cellIs" dxfId="14" priority="42" operator="equal">
      <formula>1968</formula>
    </cfRule>
  </conditionalFormatting>
  <conditionalFormatting sqref="D5:D12">
    <cfRule type="cellIs" dxfId="13" priority="43" operator="equal">
      <formula>$B$5*$C$5</formula>
    </cfRule>
  </conditionalFormatting>
  <conditionalFormatting sqref="D6">
    <cfRule type="cellIs" dxfId="12" priority="41" operator="equal">
      <formula>3864</formula>
    </cfRule>
  </conditionalFormatting>
  <conditionalFormatting sqref="D8">
    <cfRule type="cellIs" dxfId="10" priority="39" operator="equal">
      <formula>8988</formula>
    </cfRule>
  </conditionalFormatting>
  <conditionalFormatting sqref="D9">
    <cfRule type="cellIs" dxfId="9" priority="38" operator="equal">
      <formula>2576</formula>
    </cfRule>
  </conditionalFormatting>
  <conditionalFormatting sqref="D10">
    <cfRule type="cellIs" dxfId="8" priority="37" operator="equal">
      <formula>6394</formula>
    </cfRule>
  </conditionalFormatting>
  <conditionalFormatting sqref="D11">
    <cfRule type="cellIs" dxfId="7" priority="36" operator="equal">
      <formula>2280</formula>
    </cfRule>
  </conditionalFormatting>
  <conditionalFormatting sqref="D12">
    <cfRule type="cellIs" dxfId="6" priority="35" operator="equal">
      <formula>3388</formula>
    </cfRule>
  </conditionalFormatting>
  <conditionalFormatting sqref="D13">
    <cfRule type="expression" dxfId="5" priority="3">
      <formula>AND(SUM($D$4:$D$12)=$D$13,$D$12&gt;0)</formula>
    </cfRule>
  </conditionalFormatting>
  <conditionalFormatting sqref="F4:F12">
    <cfRule type="cellIs" dxfId="4" priority="34" operator="equal">
      <formula>B4*C4*E4</formula>
    </cfRule>
  </conditionalFormatting>
  <conditionalFormatting sqref="G4:G12">
    <cfRule type="expression" dxfId="3" priority="2">
      <formula>AND(G4=D4+F4,G4&gt;0)</formula>
    </cfRule>
  </conditionalFormatting>
  <conditionalFormatting sqref="G13">
    <cfRule type="expression" dxfId="2" priority="4">
      <formula>AND($G$13&gt;0,SUM($G$4:$G$12)=$G$13)</formula>
    </cfRule>
  </conditionalFormatting>
  <conditionalFormatting sqref="H4:H12">
    <cfRule type="cellIs" dxfId="1" priority="8" operator="equal">
      <formula>G4/$G$13</formula>
    </cfRule>
  </conditionalFormatting>
  <conditionalFormatting sqref="F13">
    <cfRule type="expression" dxfId="0" priority="1">
      <formula>AND(SUM($D$4:$D$12)=$D$13,$D$12&gt;0)</formula>
    </cfRule>
  </conditionalFormatting>
  <pageMargins left="0.78740157499999996" right="0.78740157499999996" top="0.984251969" bottom="0.984251969" header="0.4921259845" footer="0.4921259845"/>
  <pageSetup paperSize="9" orientation="landscape" verticalDpi="598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0" operator="containsText" id="{A65BB6B9-F5DE-4BB3-A9BD-7DACD6688921}">
            <xm:f>NOT(ISERROR(SEARCH($B$7*$C$7,D7)))</xm:f>
            <xm:f>$B$7*$C$7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Gitarre</vt:lpstr>
      <vt:lpstr>Tabelle2</vt:lpstr>
      <vt:lpstr>Tabelle3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Easy4me</cp:lastModifiedBy>
  <dcterms:created xsi:type="dcterms:W3CDTF">2005-11-26T14:09:11Z</dcterms:created>
  <dcterms:modified xsi:type="dcterms:W3CDTF">2024-03-24T15:18:41Z</dcterms:modified>
</cp:coreProperties>
</file>