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dmin\Dropbox\Easy4me\_FTP_Easy4Me_Neu\workfiles\loesungen\m4_2010\"/>
    </mc:Choice>
  </mc:AlternateContent>
  <xr:revisionPtr revIDLastSave="0" documentId="13_ncr:1_{4D752336-A0B8-47C5-B951-3B44BF3BA828}" xr6:coauthVersionLast="45" xr6:coauthVersionMax="45" xr10:uidLastSave="{00000000-0000-0000-0000-000000000000}"/>
  <bookViews>
    <workbookView xWindow="-118" yWindow="-118" windowWidth="25370" windowHeight="15330" tabRatio="811" xr2:uid="{00000000-000D-0000-FFFF-FFFF00000000}"/>
  </bookViews>
  <sheets>
    <sheet name="Start" sheetId="14" r:id="rId1"/>
    <sheet name="1" sheetId="11" r:id="rId2"/>
    <sheet name="2" sheetId="22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2" sheetId="32" r:id="rId12"/>
    <sheet name="13" sheetId="33" r:id="rId13"/>
    <sheet name="14" sheetId="35" r:id="rId14"/>
    <sheet name="15" sheetId="36" r:id="rId15"/>
    <sheet name="16" sheetId="37" r:id="rId16"/>
    <sheet name="17" sheetId="53" r:id="rId17"/>
    <sheet name="18" sheetId="38" r:id="rId18"/>
    <sheet name="19" sheetId="39" r:id="rId19"/>
    <sheet name="20" sheetId="40" r:id="rId20"/>
    <sheet name="21" sheetId="41" r:id="rId21"/>
    <sheet name="22" sheetId="42" r:id="rId22"/>
    <sheet name="23" sheetId="44" r:id="rId23"/>
    <sheet name="24" sheetId="46" r:id="rId24"/>
    <sheet name="Ausgaben2" sheetId="61" r:id="rId25"/>
    <sheet name="25" sheetId="47" r:id="rId26"/>
    <sheet name="26" sheetId="49" r:id="rId27"/>
    <sheet name="27" sheetId="48" r:id="rId28"/>
    <sheet name="28" sheetId="50" r:id="rId29"/>
    <sheet name="29" sheetId="51" r:id="rId30"/>
    <sheet name="30" sheetId="52" r:id="rId31"/>
    <sheet name="31" sheetId="54" r:id="rId32"/>
    <sheet name="32" sheetId="57" r:id="rId33"/>
    <sheet name="33" sheetId="55" r:id="rId34"/>
    <sheet name="34" sheetId="56" r:id="rId35"/>
    <sheet name="35" sheetId="58" r:id="rId36"/>
    <sheet name="36" sheetId="59" r:id="rId37"/>
    <sheet name="37" sheetId="60" r:id="rId38"/>
  </sheets>
  <definedNames>
    <definedName name="_f408d64f_STF_Dekoration_1_CN1" localSheetId="37">#REF!</definedName>
    <definedName name="_f408d64f_STF_Dekoration_1_CN1">#REF!</definedName>
    <definedName name="_f408d64f_STF_Fuss_1_CN1" localSheetId="37">#REF!</definedName>
    <definedName name="_f408d64f_STF_Fuss_1_CN1">#REF!</definedName>
    <definedName name="_f408d64f_STF_Koerper_1_CN1" localSheetId="37">#REF!</definedName>
    <definedName name="_f408d64f_STF_Koerper_1_CN1">#REF!</definedName>
    <definedName name="_f408d64f_STF_Tabellenkopf_1_CN1" localSheetId="37">#REF!</definedName>
    <definedName name="_f408d64f_STF_Tabellenkopf_1_CN1">#REF!</definedName>
    <definedName name="_f408d64f_STF_Titel_1_CN1" localSheetId="37">#REF!</definedName>
    <definedName name="_f408d64f_STF_Titel_1_CN1">#REF!</definedName>
    <definedName name="_f408d64f_STF_Vorspalte_1_CN1" localSheetId="37">#REF!</definedName>
    <definedName name="_f408d64f_STF_Vorspalte_1_CN1">#REF!</definedName>
    <definedName name="Haushaltsbuch" localSheetId="11">'12'!$A$3:$C$19</definedName>
    <definedName name="Haushaltsbuch" localSheetId="12">'13'!$A$3:$C$19</definedName>
    <definedName name="Haushaltsbuch" localSheetId="13">'14'!$A$3:$C$19</definedName>
    <definedName name="Haushaltsbuch" localSheetId="14">'15'!$A$3:$C$19</definedName>
    <definedName name="Haushaltsbuch" localSheetId="15">'16'!$A$3:$C$19</definedName>
    <definedName name="Haushaltsbuch" localSheetId="16">'17'!$A$3:$C$19</definedName>
    <definedName name="Haushaltsbuch" localSheetId="17">'18'!$A$3:$C$19</definedName>
    <definedName name="Haushaltsbuch" localSheetId="18">'19'!$A$3:$C$19</definedName>
    <definedName name="Haushaltsbuch" localSheetId="19">'20'!$A$3:$C$19</definedName>
    <definedName name="Haushaltsbuch" localSheetId="20">'21'!$A$3:$C$19</definedName>
    <definedName name="Haushaltsbuch" localSheetId="21">'22'!$A$3:$C$19</definedName>
    <definedName name="Haushaltsbuch" localSheetId="22">'23'!$A$3:$C$19</definedName>
    <definedName name="Haushaltsbuch" localSheetId="23">'24'!$A$3:$C$19</definedName>
    <definedName name="Haushaltsbuch" localSheetId="37">#REF!</definedName>
    <definedName name="Haushaltsbuch">#REF!</definedName>
    <definedName name="Prozent1" localSheetId="37">#REF!</definedName>
    <definedName name="Prozent1">#REF!</definedName>
    <definedName name="Prozent2" localSheetId="37">#REF!</definedName>
    <definedName name="Prozen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56" l="1"/>
  <c r="C6" i="56"/>
  <c r="C7" i="56"/>
  <c r="C8" i="56"/>
  <c r="C9" i="56"/>
  <c r="C10" i="56"/>
  <c r="C4" i="56"/>
  <c r="C4" i="55"/>
  <c r="E5" i="49"/>
  <c r="E6" i="49"/>
  <c r="E7" i="49"/>
  <c r="E4" i="47"/>
  <c r="G5" i="37"/>
  <c r="G6" i="37"/>
  <c r="G7" i="37"/>
  <c r="G8" i="37"/>
  <c r="G9" i="37"/>
  <c r="G10" i="37"/>
  <c r="G5" i="53"/>
  <c r="G6" i="53"/>
  <c r="G7" i="53"/>
  <c r="G8" i="53"/>
  <c r="G9" i="53"/>
  <c r="G10" i="53"/>
  <c r="G4" i="36" l="1"/>
  <c r="F4" i="33"/>
  <c r="E2" i="11"/>
  <c r="E5" i="48" l="1"/>
  <c r="E6" i="48"/>
  <c r="E7" i="48"/>
  <c r="C10" i="59" l="1"/>
  <c r="D10" i="59" s="1"/>
  <c r="C9" i="59"/>
  <c r="D9" i="59" s="1"/>
  <c r="C8" i="59"/>
  <c r="D8" i="59" s="1"/>
  <c r="C7" i="59"/>
  <c r="D7" i="59" s="1"/>
  <c r="C6" i="59"/>
  <c r="D6" i="59" s="1"/>
  <c r="C5" i="59"/>
  <c r="D5" i="59" s="1"/>
  <c r="C4" i="59"/>
  <c r="D4" i="59" s="1"/>
  <c r="C5" i="58"/>
  <c r="D5" i="58" s="1"/>
  <c r="C6" i="58"/>
  <c r="D6" i="58" s="1"/>
  <c r="C7" i="58"/>
  <c r="D7" i="58" s="1"/>
  <c r="C8" i="58"/>
  <c r="D8" i="58" s="1"/>
  <c r="C9" i="58"/>
  <c r="D9" i="58" s="1"/>
  <c r="C10" i="58"/>
  <c r="D10" i="58" s="1"/>
  <c r="C4" i="58"/>
  <c r="D4" i="58" s="1"/>
  <c r="C4" i="57"/>
  <c r="F10" i="53"/>
  <c r="F9" i="53"/>
  <c r="F8" i="53"/>
  <c r="F7" i="53"/>
  <c r="F6" i="53"/>
  <c r="F5" i="53"/>
  <c r="F4" i="53"/>
  <c r="E7" i="51"/>
  <c r="E6" i="51"/>
  <c r="E5" i="51"/>
  <c r="E4" i="51"/>
  <c r="E5" i="50"/>
  <c r="E6" i="50"/>
  <c r="E7" i="50"/>
  <c r="E4" i="50"/>
  <c r="E4" i="49"/>
  <c r="E4" i="48"/>
  <c r="F10" i="46"/>
  <c r="F9" i="46"/>
  <c r="F8" i="46"/>
  <c r="F7" i="46"/>
  <c r="F6" i="46"/>
  <c r="F5" i="46"/>
  <c r="F4" i="46"/>
  <c r="F10" i="44"/>
  <c r="F9" i="44"/>
  <c r="F8" i="44"/>
  <c r="F7" i="44"/>
  <c r="F6" i="44"/>
  <c r="F5" i="44"/>
  <c r="F4" i="44"/>
  <c r="F12" i="44" s="1"/>
  <c r="G4" i="44" s="1"/>
  <c r="F10" i="42"/>
  <c r="F9" i="42"/>
  <c r="F8" i="42"/>
  <c r="F7" i="42"/>
  <c r="F6" i="42"/>
  <c r="F5" i="42"/>
  <c r="F4" i="42"/>
  <c r="F10" i="41"/>
  <c r="F9" i="41"/>
  <c r="F8" i="41"/>
  <c r="F7" i="41"/>
  <c r="F6" i="41"/>
  <c r="F5" i="41"/>
  <c r="F4" i="41"/>
  <c r="F10" i="40"/>
  <c r="F9" i="40"/>
  <c r="F8" i="40"/>
  <c r="F7" i="40"/>
  <c r="F6" i="40"/>
  <c r="F5" i="40"/>
  <c r="F4" i="40"/>
  <c r="F12" i="40" s="1"/>
  <c r="G4" i="40" s="1"/>
  <c r="F10" i="39"/>
  <c r="F9" i="39"/>
  <c r="F8" i="39"/>
  <c r="F7" i="39"/>
  <c r="F6" i="39"/>
  <c r="F5" i="39"/>
  <c r="F4" i="39"/>
  <c r="F10" i="38"/>
  <c r="F9" i="38"/>
  <c r="F8" i="38"/>
  <c r="F7" i="38"/>
  <c r="F6" i="38"/>
  <c r="F5" i="38"/>
  <c r="F4" i="38"/>
  <c r="F12" i="38" s="1"/>
  <c r="F10" i="37"/>
  <c r="F9" i="37"/>
  <c r="F8" i="37"/>
  <c r="F7" i="37"/>
  <c r="F6" i="37"/>
  <c r="F5" i="37"/>
  <c r="F4" i="37"/>
  <c r="F10" i="36"/>
  <c r="F9" i="36"/>
  <c r="F8" i="36"/>
  <c r="F7" i="36"/>
  <c r="F6" i="36"/>
  <c r="F5" i="36"/>
  <c r="F4" i="36"/>
  <c r="F10" i="35"/>
  <c r="F9" i="35"/>
  <c r="F8" i="35"/>
  <c r="F7" i="35"/>
  <c r="F6" i="35"/>
  <c r="F5" i="35"/>
  <c r="F4" i="35"/>
  <c r="F12" i="35" s="1"/>
  <c r="H8" i="30"/>
  <c r="G8" i="30"/>
  <c r="F8" i="30"/>
  <c r="D8" i="30"/>
  <c r="C8" i="30"/>
  <c r="B8" i="30"/>
  <c r="I7" i="30"/>
  <c r="E7" i="30"/>
  <c r="I6" i="30"/>
  <c r="E6" i="30"/>
  <c r="I5" i="30"/>
  <c r="E5" i="30"/>
  <c r="I4" i="30"/>
  <c r="E4" i="30"/>
  <c r="I3" i="30"/>
  <c r="E3" i="30"/>
  <c r="I2" i="30"/>
  <c r="E2" i="30"/>
  <c r="H8" i="29"/>
  <c r="G8" i="29"/>
  <c r="F8" i="29"/>
  <c r="D8" i="29"/>
  <c r="C8" i="29"/>
  <c r="B8" i="29"/>
  <c r="I7" i="29"/>
  <c r="E7" i="29"/>
  <c r="I6" i="29"/>
  <c r="E6" i="29"/>
  <c r="I5" i="29"/>
  <c r="E5" i="29"/>
  <c r="I4" i="29"/>
  <c r="E4" i="29"/>
  <c r="I3" i="29"/>
  <c r="E3" i="29"/>
  <c r="I2" i="29"/>
  <c r="E2" i="29"/>
  <c r="H8" i="28"/>
  <c r="G8" i="28"/>
  <c r="F8" i="28"/>
  <c r="D8" i="28"/>
  <c r="C8" i="28"/>
  <c r="B8" i="28"/>
  <c r="I7" i="28"/>
  <c r="E7" i="28"/>
  <c r="I6" i="28"/>
  <c r="E6" i="28"/>
  <c r="I5" i="28"/>
  <c r="E5" i="28"/>
  <c r="I4" i="28"/>
  <c r="E4" i="28"/>
  <c r="I3" i="28"/>
  <c r="E3" i="28"/>
  <c r="I2" i="28"/>
  <c r="E2" i="28"/>
  <c r="H8" i="27"/>
  <c r="G8" i="27"/>
  <c r="F8" i="27"/>
  <c r="D8" i="27"/>
  <c r="C8" i="27"/>
  <c r="B8" i="27"/>
  <c r="I7" i="27"/>
  <c r="E7" i="27"/>
  <c r="I6" i="27"/>
  <c r="E6" i="27"/>
  <c r="I5" i="27"/>
  <c r="E5" i="27"/>
  <c r="I4" i="27"/>
  <c r="E4" i="27"/>
  <c r="I3" i="27"/>
  <c r="E3" i="27"/>
  <c r="I2" i="27"/>
  <c r="E2" i="27"/>
  <c r="H8" i="26"/>
  <c r="G8" i="26"/>
  <c r="F8" i="26"/>
  <c r="D8" i="26"/>
  <c r="C8" i="26"/>
  <c r="B8" i="26"/>
  <c r="I7" i="26"/>
  <c r="E7" i="26"/>
  <c r="I6" i="26"/>
  <c r="E6" i="26"/>
  <c r="I5" i="26"/>
  <c r="E5" i="26"/>
  <c r="I4" i="26"/>
  <c r="E4" i="26"/>
  <c r="I3" i="26"/>
  <c r="E3" i="26"/>
  <c r="I2" i="26"/>
  <c r="E2" i="26"/>
  <c r="H8" i="25"/>
  <c r="G8" i="25"/>
  <c r="F8" i="25"/>
  <c r="D8" i="25"/>
  <c r="C8" i="25"/>
  <c r="B8" i="25"/>
  <c r="I7" i="25"/>
  <c r="E7" i="25"/>
  <c r="I6" i="25"/>
  <c r="E6" i="25"/>
  <c r="I5" i="25"/>
  <c r="E5" i="25"/>
  <c r="I4" i="25"/>
  <c r="E4" i="25"/>
  <c r="I3" i="25"/>
  <c r="E3" i="25"/>
  <c r="I2" i="25"/>
  <c r="E2" i="25"/>
  <c r="H8" i="24"/>
  <c r="G8" i="24"/>
  <c r="F8" i="24"/>
  <c r="D8" i="24"/>
  <c r="C8" i="24"/>
  <c r="B8" i="24"/>
  <c r="I7" i="24"/>
  <c r="E7" i="24"/>
  <c r="I6" i="24"/>
  <c r="E6" i="24"/>
  <c r="I5" i="24"/>
  <c r="E5" i="24"/>
  <c r="I4" i="24"/>
  <c r="E4" i="24"/>
  <c r="I3" i="24"/>
  <c r="E3" i="24"/>
  <c r="I2" i="24"/>
  <c r="E2" i="24"/>
  <c r="G5" i="38" l="1"/>
  <c r="G5" i="44"/>
  <c r="G6" i="38"/>
  <c r="G6" i="44"/>
  <c r="G7" i="38"/>
  <c r="G7" i="44"/>
  <c r="G8" i="38"/>
  <c r="G5" i="40"/>
  <c r="G8" i="44"/>
  <c r="F12" i="37"/>
  <c r="G4" i="37"/>
  <c r="G9" i="38"/>
  <c r="G6" i="40"/>
  <c r="G9" i="44"/>
  <c r="G10" i="38"/>
  <c r="G7" i="40"/>
  <c r="G10" i="44"/>
  <c r="G4" i="38"/>
  <c r="G8" i="40"/>
  <c r="F12" i="46"/>
  <c r="G4" i="46" s="1"/>
  <c r="G8" i="39"/>
  <c r="E8" i="27"/>
  <c r="E8" i="26"/>
  <c r="F12" i="39"/>
  <c r="G4" i="39" s="1"/>
  <c r="G9" i="40"/>
  <c r="E8" i="51"/>
  <c r="I8" i="30"/>
  <c r="G5" i="39"/>
  <c r="G10" i="40"/>
  <c r="E8" i="24"/>
  <c r="F12" i="36"/>
  <c r="F12" i="53"/>
  <c r="G4" i="53"/>
  <c r="G7" i="39"/>
  <c r="F12" i="42"/>
  <c r="G4" i="42" s="1"/>
  <c r="F12" i="41"/>
  <c r="G4" i="41" s="1"/>
  <c r="G8" i="41"/>
  <c r="G9" i="41"/>
  <c r="E8" i="30"/>
  <c r="E8" i="29"/>
  <c r="I8" i="29"/>
  <c r="I8" i="27"/>
  <c r="E8" i="28"/>
  <c r="I8" i="28"/>
  <c r="I8" i="26"/>
  <c r="I8" i="25"/>
  <c r="E8" i="25"/>
  <c r="I8" i="24"/>
  <c r="H8" i="23"/>
  <c r="G8" i="23"/>
  <c r="F8" i="23"/>
  <c r="D8" i="23"/>
  <c r="C8" i="23"/>
  <c r="B8" i="23"/>
  <c r="I7" i="23"/>
  <c r="E7" i="23"/>
  <c r="I6" i="23"/>
  <c r="E6" i="23"/>
  <c r="I5" i="23"/>
  <c r="E5" i="23"/>
  <c r="I4" i="23"/>
  <c r="E4" i="23"/>
  <c r="I3" i="23"/>
  <c r="E3" i="23"/>
  <c r="I2" i="23"/>
  <c r="I8" i="23" s="1"/>
  <c r="E2" i="23"/>
  <c r="C8" i="22"/>
  <c r="D8" i="22"/>
  <c r="F8" i="22"/>
  <c r="G8" i="22"/>
  <c r="H8" i="22"/>
  <c r="B8" i="22"/>
  <c r="G6" i="46" l="1"/>
  <c r="G7" i="42"/>
  <c r="G10" i="42"/>
  <c r="G9" i="42"/>
  <c r="G8" i="42"/>
  <c r="G7" i="41"/>
  <c r="G5" i="46"/>
  <c r="G10" i="39"/>
  <c r="G6" i="41"/>
  <c r="G10" i="46"/>
  <c r="G8" i="46"/>
  <c r="G10" i="41"/>
  <c r="G7" i="46"/>
  <c r="G5" i="41"/>
  <c r="G6" i="42"/>
  <c r="G6" i="39"/>
  <c r="G9" i="39"/>
  <c r="E8" i="23"/>
  <c r="G5" i="42"/>
  <c r="G9" i="46"/>
  <c r="I3" i="22"/>
  <c r="I4" i="22"/>
  <c r="I5" i="22"/>
  <c r="I6" i="22"/>
  <c r="I7" i="22"/>
  <c r="I2" i="22"/>
  <c r="E3" i="22"/>
  <c r="E4" i="22"/>
  <c r="E5" i="22"/>
  <c r="E6" i="22"/>
  <c r="E7" i="22"/>
  <c r="E2" i="22"/>
  <c r="E8" i="22" s="1"/>
  <c r="I8" i="22" l="1"/>
</calcChain>
</file>

<file path=xl/sharedStrings.xml><?xml version="1.0" encoding="utf-8"?>
<sst xmlns="http://schemas.openxmlformats.org/spreadsheetml/2006/main" count="714" uniqueCount="57">
  <si>
    <t>Lebensmittel</t>
  </si>
  <si>
    <t>Miete</t>
  </si>
  <si>
    <t>Strom</t>
  </si>
  <si>
    <t>Ausgehen</t>
  </si>
  <si>
    <t>Februar</t>
  </si>
  <si>
    <t>März</t>
  </si>
  <si>
    <t>April</t>
  </si>
  <si>
    <t>Mai</t>
  </si>
  <si>
    <t>Juni</t>
  </si>
  <si>
    <t>Gesamt</t>
  </si>
  <si>
    <t>Kleidung</t>
  </si>
  <si>
    <t>Graf</t>
  </si>
  <si>
    <t>Huber</t>
  </si>
  <si>
    <t>Preis</t>
  </si>
  <si>
    <t>Kunde</t>
  </si>
  <si>
    <t>Verkaufspreis1</t>
  </si>
  <si>
    <t>Rabatt</t>
  </si>
  <si>
    <t>Verkaufspreis2</t>
  </si>
  <si>
    <t>Gruber</t>
  </si>
  <si>
    <t>Produktliste</t>
  </si>
  <si>
    <t>Artikelnummer</t>
  </si>
  <si>
    <t>Bezeichnung</t>
  </si>
  <si>
    <t>Stiefel braun</t>
  </si>
  <si>
    <t>Stiefel rot</t>
  </si>
  <si>
    <t>Stiefel d.braun</t>
  </si>
  <si>
    <t>Stiefel schwarz</t>
  </si>
  <si>
    <t>Datum</t>
  </si>
  <si>
    <t>Kategorie</t>
  </si>
  <si>
    <t>Kosten</t>
  </si>
  <si>
    <t>Benzin</t>
  </si>
  <si>
    <t>Telefon</t>
  </si>
  <si>
    <t>Artikel</t>
  </si>
  <si>
    <t>Januar</t>
  </si>
  <si>
    <t>1. Quartal</t>
  </si>
  <si>
    <t>2. Quartal</t>
  </si>
  <si>
    <t xml:space="preserve">Hemd </t>
  </si>
  <si>
    <t>Hose</t>
  </si>
  <si>
    <t>Kleid</t>
  </si>
  <si>
    <t>Mantel</t>
  </si>
  <si>
    <t>Bluse</t>
  </si>
  <si>
    <t>Socken</t>
  </si>
  <si>
    <t>Maier</t>
  </si>
  <si>
    <t>Schmidt</t>
  </si>
  <si>
    <t>Anteile in %</t>
  </si>
  <si>
    <t>Menge</t>
  </si>
  <si>
    <t>Umsatz</t>
  </si>
  <si>
    <t>Wenger</t>
  </si>
  <si>
    <t>Pichler</t>
  </si>
  <si>
    <t>Bearbeite die folgenden Arbeitsblätter.</t>
  </si>
  <si>
    <t xml:space="preserve"> 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</si>
  <si>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</si>
  <si>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Haushaltsbuch der Familie Maier</t>
  </si>
  <si>
    <t>Einige Firmen gewähren ihren Kunden einen Rabatt auf den Verkaufspreis.</t>
  </si>
  <si>
    <t>Ausgaben</t>
  </si>
  <si>
    <t>Einige Firmen gewähren ihren Kunden Rabatt auf den Verkaufspreis.</t>
  </si>
  <si>
    <t>Demotest 1, Excel, 36 Aufgaben</t>
  </si>
  <si>
    <t>Lösung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</si>
</sst>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General_)"/>
    <numFmt numFmtId="167" formatCode="_(&quot;ATS&quot;\ * #,##0.00_);_(&quot;ATS&quot;\ * \(#,##0.00\);_(&quot;ATS&quot;\ * &quot;-&quot;??_);_(@_)"/>
    <numFmt numFmtId="168" formatCode="_([$€-2]\ * #,##0.00_);_([$€-2]\ * \(#,##0.00\);_([$€-2]\ * &quot;-&quot;??_)"/>
    <numFmt numFmtId="169" formatCode="_-* #,##0.00\ [$€-1]_-;\-* #,##0.00\ [$€-1]_-;_-* &quot;-&quot;??\ [$€-1]_-"/>
    <numFmt numFmtId="170" formatCode="[$£-809]#,##0.00"/>
    <numFmt numFmtId="171" formatCode="dd/mm/yy;@"/>
    <numFmt numFmtId="172" formatCode="_-[$€-2]\ * #,##0.00_-;\-[$€-2]\ * #,##0.00_-;_-[$€-2]\ * &quot;-&quot;??_-;_-@_-"/>
    <numFmt numFmtId="173" formatCode="[$€-2]\ #,##0.00"/>
    <numFmt numFmtId="174" formatCode="_-[$€-C07]\ * #,##0_-;\-[$€-C07]\ * #,##0_-;_-[$€-C07]\ * &quot;-&quot;??_-;_-@_-"/>
    <numFmt numFmtId="175" formatCode="_-&quot;€&quot;\ * #,##0_-;\-&quot;€&quot;\ * #,##0_-;_-&quot;€&quot;\ * &quot;-&quot;??_-;_-@_-"/>
    <numFmt numFmtId="176" formatCode="dd\.mm\.yy;@"/>
  </numFmts>
  <fonts count="30"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i/>
      <sz val="11"/>
      <color rgb="FF00800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0"/>
      <name val="Calibri"/>
      <family val="2"/>
    </font>
    <font>
      <b/>
      <sz val="11"/>
      <color theme="6" tint="-0.499984740745262"/>
      <name val="Calibri"/>
      <family val="2"/>
      <scheme val="minor"/>
    </font>
    <font>
      <b/>
      <sz val="2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sz val="72"/>
      <color theme="9" tint="0.3999755851924192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0">
    <xf numFmtId="0" fontId="0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>
      <alignment horizontal="centerContinuous"/>
    </xf>
    <xf numFmtId="167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165" fontId="24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7">
    <xf numFmtId="0" fontId="0" fillId="0" borderId="0" xfId="0"/>
    <xf numFmtId="168" fontId="2" fillId="0" borderId="0" xfId="1" applyAlignment="1">
      <alignment horizontal="center"/>
    </xf>
    <xf numFmtId="167" fontId="2" fillId="0" borderId="0" xfId="4" applyAlignment="1">
      <alignment horizontal="center"/>
    </xf>
    <xf numFmtId="0" fontId="6" fillId="0" borderId="0" xfId="0" applyFont="1"/>
    <xf numFmtId="168" fontId="6" fillId="0" borderId="0" xfId="1" applyFont="1"/>
    <xf numFmtId="0" fontId="0" fillId="0" borderId="0" xfId="0"/>
    <xf numFmtId="0" fontId="0" fillId="0" borderId="0" xfId="0" applyFill="1"/>
    <xf numFmtId="0" fontId="5" fillId="0" borderId="0" xfId="0" applyFont="1"/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8" fontId="6" fillId="0" borderId="0" xfId="1" applyFont="1" applyFill="1"/>
    <xf numFmtId="4" fontId="6" fillId="0" borderId="0" xfId="0" applyNumberFormat="1" applyFont="1" applyFill="1"/>
    <xf numFmtId="0" fontId="2" fillId="0" borderId="0" xfId="0" applyFont="1"/>
    <xf numFmtId="0" fontId="10" fillId="0" borderId="0" xfId="0" applyFont="1"/>
    <xf numFmtId="0" fontId="10" fillId="0" borderId="0" xfId="0" applyFont="1"/>
    <xf numFmtId="0" fontId="11" fillId="0" borderId="0" xfId="0" applyNumberFormat="1" applyFont="1"/>
    <xf numFmtId="14" fontId="11" fillId="0" borderId="0" xfId="0" applyNumberFormat="1" applyFont="1"/>
    <xf numFmtId="0" fontId="11" fillId="0" borderId="0" xfId="0" applyFont="1"/>
    <xf numFmtId="14" fontId="10" fillId="0" borderId="0" xfId="0" applyNumberFormat="1" applyFon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 applyAlignment="1"/>
    <xf numFmtId="0" fontId="13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168" fontId="12" fillId="0" borderId="0" xfId="1" applyFont="1"/>
    <xf numFmtId="0" fontId="12" fillId="2" borderId="0" xfId="0" applyFont="1" applyFill="1"/>
    <xf numFmtId="168" fontId="12" fillId="0" borderId="0" xfId="1" applyFont="1" applyAlignment="1">
      <alignment horizontal="center"/>
    </xf>
    <xf numFmtId="0" fontId="12" fillId="0" borderId="0" xfId="0" applyFont="1" applyFill="1"/>
    <xf numFmtId="9" fontId="12" fillId="0" borderId="0" xfId="1" applyNumberFormat="1" applyFont="1" applyAlignment="1">
      <alignment horizontal="center"/>
    </xf>
    <xf numFmtId="0" fontId="13" fillId="0" borderId="0" xfId="0" applyFont="1" applyAlignment="1">
      <alignment horizontal="center"/>
    </xf>
    <xf numFmtId="167" fontId="12" fillId="0" borderId="0" xfId="4" applyFont="1" applyAlignment="1">
      <alignment horizontal="center"/>
    </xf>
    <xf numFmtId="0" fontId="15" fillId="0" borderId="0" xfId="0" applyFont="1" applyFill="1"/>
    <xf numFmtId="9" fontId="15" fillId="0" borderId="0" xfId="1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 applyAlignment="1">
      <alignment horizontal="left" indent="1"/>
    </xf>
    <xf numFmtId="0" fontId="10" fillId="0" borderId="0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22" fillId="0" borderId="0" xfId="0" applyFont="1" applyAlignment="1">
      <alignment horizontal="center"/>
    </xf>
    <xf numFmtId="0" fontId="23" fillId="0" borderId="6" xfId="0" applyFont="1" applyBorder="1" applyAlignment="1">
      <alignment horizontal="left" indent="1"/>
    </xf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13" fillId="4" borderId="11" xfId="0" applyFont="1" applyFill="1" applyBorder="1"/>
    <xf numFmtId="0" fontId="12" fillId="4" borderId="2" xfId="0" applyFont="1" applyFill="1" applyBorder="1" applyAlignment="1">
      <alignment horizontal="center"/>
    </xf>
    <xf numFmtId="0" fontId="0" fillId="0" borderId="0" xfId="0"/>
    <xf numFmtId="0" fontId="12" fillId="0" borderId="2" xfId="0" applyFont="1" applyFill="1" applyBorder="1"/>
    <xf numFmtId="0" fontId="12" fillId="0" borderId="1" xfId="0" applyFont="1" applyFill="1" applyBorder="1"/>
    <xf numFmtId="0" fontId="9" fillId="0" borderId="0" xfId="0" applyFont="1" applyAlignment="1"/>
    <xf numFmtId="169" fontId="11" fillId="0" borderId="0" xfId="0" applyNumberFormat="1" applyFont="1" applyFill="1" applyBorder="1"/>
    <xf numFmtId="0" fontId="11" fillId="0" borderId="0" xfId="0" applyFont="1" applyFill="1" applyBorder="1"/>
    <xf numFmtId="0" fontId="25" fillId="0" borderId="0" xfId="0" applyFont="1"/>
    <xf numFmtId="169" fontId="25" fillId="0" borderId="0" xfId="0" applyNumberFormat="1" applyFont="1" applyFill="1" applyBorder="1"/>
    <xf numFmtId="9" fontId="11" fillId="0" borderId="0" xfId="2" applyFont="1" applyFill="1" applyBorder="1"/>
    <xf numFmtId="171" fontId="11" fillId="0" borderId="0" xfId="0" applyNumberFormat="1" applyFont="1"/>
    <xf numFmtId="168" fontId="12" fillId="0" borderId="0" xfId="1" applyFont="1" applyFill="1" applyBorder="1"/>
    <xf numFmtId="170" fontId="12" fillId="0" borderId="0" xfId="1" applyNumberFormat="1" applyFont="1" applyFill="1" applyBorder="1" applyAlignment="1">
      <alignment horizontal="center"/>
    </xf>
    <xf numFmtId="168" fontId="12" fillId="0" borderId="0" xfId="1" applyFont="1" applyFill="1" applyBorder="1" applyAlignment="1">
      <alignment horizontal="center"/>
    </xf>
    <xf numFmtId="172" fontId="12" fillId="0" borderId="0" xfId="1" applyNumberFormat="1" applyFont="1" applyFill="1" applyBorder="1" applyAlignment="1">
      <alignment horizontal="center"/>
    </xf>
    <xf numFmtId="173" fontId="12" fillId="0" borderId="0" xfId="1" applyNumberFormat="1" applyFont="1" applyFill="1" applyBorder="1" applyAlignment="1">
      <alignment horizontal="center"/>
    </xf>
    <xf numFmtId="0" fontId="26" fillId="0" borderId="0" xfId="0" applyFont="1" applyBorder="1" applyAlignment="1">
      <alignment horizontal="left"/>
    </xf>
    <xf numFmtId="0" fontId="27" fillId="0" borderId="0" xfId="0" applyFont="1"/>
    <xf numFmtId="0" fontId="12" fillId="5" borderId="0" xfId="0" applyFont="1" applyFill="1" applyAlignment="1">
      <alignment horizontal="center" vertical="center"/>
    </xf>
    <xf numFmtId="174" fontId="12" fillId="0" borderId="0" xfId="8" applyNumberFormat="1" applyFont="1"/>
    <xf numFmtId="174" fontId="12" fillId="0" borderId="2" xfId="8" applyNumberFormat="1" applyFont="1" applyFill="1" applyBorder="1"/>
    <xf numFmtId="174" fontId="12" fillId="0" borderId="1" xfId="8" applyNumberFormat="1" applyFont="1" applyFill="1" applyBorder="1"/>
    <xf numFmtId="0" fontId="9" fillId="0" borderId="0" xfId="0" applyFont="1" applyAlignment="1">
      <alignment horizontal="left" indent="1"/>
    </xf>
    <xf numFmtId="44" fontId="11" fillId="0" borderId="0" xfId="9" applyFont="1"/>
    <xf numFmtId="0" fontId="28" fillId="0" borderId="0" xfId="0" applyFont="1"/>
    <xf numFmtId="9" fontId="10" fillId="0" borderId="0" xfId="2" applyFont="1"/>
    <xf numFmtId="175" fontId="12" fillId="0" borderId="0" xfId="9" applyNumberFormat="1" applyFont="1"/>
    <xf numFmtId="175" fontId="12" fillId="0" borderId="2" xfId="9" applyNumberFormat="1" applyFont="1" applyFill="1" applyBorder="1"/>
    <xf numFmtId="175" fontId="12" fillId="0" borderId="1" xfId="9" applyNumberFormat="1" applyFont="1" applyFill="1" applyBorder="1"/>
    <xf numFmtId="176" fontId="11" fillId="0" borderId="0" xfId="0" applyNumberFormat="1" applyFont="1"/>
    <xf numFmtId="0" fontId="22" fillId="0" borderId="0" xfId="0" applyNumberFormat="1" applyFont="1" applyBorder="1"/>
    <xf numFmtId="0" fontId="11" fillId="0" borderId="0" xfId="0" applyNumberFormat="1" applyFont="1" applyBorder="1"/>
    <xf numFmtId="0" fontId="11" fillId="0" borderId="0" xfId="0" applyFont="1" applyBorder="1"/>
    <xf numFmtId="0" fontId="25" fillId="0" borderId="0" xfId="0" applyFont="1" applyBorder="1"/>
    <xf numFmtId="0" fontId="15" fillId="0" borderId="0" xfId="0" applyFont="1" applyFill="1" applyAlignment="1"/>
    <xf numFmtId="0" fontId="13" fillId="0" borderId="0" xfId="0" applyFont="1" applyAlignment="1">
      <alignment horizontal="center"/>
    </xf>
    <xf numFmtId="0" fontId="29" fillId="0" borderId="0" xfId="0" applyFont="1"/>
  </cellXfs>
  <cellStyles count="10">
    <cellStyle name="Euro" xfId="1" xr:uid="{00000000-0005-0000-0000-000000000000}"/>
    <cellStyle name="Komma" xfId="8" builtinId="3"/>
    <cellStyle name="Prozent" xfId="2" builtinId="5"/>
    <cellStyle name="Standard" xfId="0" builtinId="0" customBuiltin="1"/>
    <cellStyle name="Standard 2" xfId="5" xr:uid="{00000000-0005-0000-0000-000004000000}"/>
    <cellStyle name="Standard 3" xfId="7" xr:uid="{00000000-0005-0000-0000-000005000000}"/>
    <cellStyle name="Überschrift" xfId="3" builtinId="15" customBuiltin="1"/>
    <cellStyle name="Währung" xfId="9" builtinId="4"/>
    <cellStyle name="Währung 2" xfId="6" xr:uid="{00000000-0005-0000-0000-000008000000}"/>
    <cellStyle name="Währung_Rabatt für A-Kunden" xfId="4" xr:uid="{00000000-0005-0000-0000-000009000000}"/>
  </cellStyles>
  <dxfs count="79"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CC0066"/>
      <color rgb="FF006600"/>
      <color rgb="FFFFFFCC"/>
      <color rgb="FF0080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5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3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hartsheet" Target="chartsheets/sheet1.xml"/><Relationship Id="rId33" Type="http://schemas.openxmlformats.org/officeDocument/2006/relationships/worksheet" Target="worksheets/sheet32.xml"/><Relationship Id="rId38" Type="http://schemas.openxmlformats.org/officeDocument/2006/relationships/worksheet" Target="worksheets/sheet3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1.xml"/><Relationship Id="rId37" Type="http://schemas.openxmlformats.org/officeDocument/2006/relationships/worksheet" Target="worksheets/sheet36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7.xml"/><Relationship Id="rId36" Type="http://schemas.openxmlformats.org/officeDocument/2006/relationships/worksheet" Target="worksheets/sheet3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worksheet" Target="worksheets/sheet3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5D-4392-9B41-9E440F8363B8}"/>
            </c:ext>
          </c:extLst>
        </c:ser>
        <c:ser>
          <c:idx val="1"/>
          <c:order val="1"/>
          <c:tx>
            <c:strRef>
              <c:f>'5'!$C$1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5D-4392-9B41-9E440F8363B8}"/>
            </c:ext>
          </c:extLst>
        </c:ser>
        <c:ser>
          <c:idx val="2"/>
          <c:order val="2"/>
          <c:tx>
            <c:strRef>
              <c:f>'5'!$D$1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5D-4392-9B41-9E440F83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423184"/>
        <c:axId val="402421544"/>
      </c:barChart>
      <c:catAx>
        <c:axId val="40242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1544"/>
        <c:crosses val="autoZero"/>
        <c:auto val="1"/>
        <c:lblAlgn val="ctr"/>
        <c:lblOffset val="100"/>
        <c:noMultiLvlLbl val="0"/>
      </c:catAx>
      <c:valAx>
        <c:axId val="40242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0242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C-42C2-9FE2-42D67F1822C1}"/>
            </c:ext>
          </c:extLst>
        </c:ser>
        <c:ser>
          <c:idx val="1"/>
          <c:order val="1"/>
          <c:tx>
            <c:strRef>
              <c:f>'6'!$C$1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C-42C2-9FE2-42D67F1822C1}"/>
            </c:ext>
          </c:extLst>
        </c:ser>
        <c:ser>
          <c:idx val="2"/>
          <c:order val="2"/>
          <c:tx>
            <c:strRef>
              <c:f>'6'!$D$1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C-42C2-9FE2-42D67F182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698784"/>
        <c:axId val="474699768"/>
      </c:barChart>
      <c:catAx>
        <c:axId val="47469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9768"/>
        <c:crosses val="autoZero"/>
        <c:auto val="1"/>
        <c:lblAlgn val="ctr"/>
        <c:lblOffset val="100"/>
        <c:noMultiLvlLbl val="0"/>
      </c:catAx>
      <c:valAx>
        <c:axId val="47469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469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7-4F67-BDF3-89A1DC4A7CBD}"/>
            </c:ext>
          </c:extLst>
        </c:ser>
        <c:ser>
          <c:idx val="1"/>
          <c:order val="1"/>
          <c:tx>
            <c:strRef>
              <c:f>'7'!$C$1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7-4F67-BDF3-89A1DC4A7CBD}"/>
            </c:ext>
          </c:extLst>
        </c:ser>
        <c:ser>
          <c:idx val="2"/>
          <c:order val="2"/>
          <c:tx>
            <c:strRef>
              <c:f>'7'!$D$1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7-4F67-BDF3-89A1DC4A7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F0-4ED9-85D6-CE792C0B4153}"/>
            </c:ext>
          </c:extLst>
        </c:ser>
        <c:ser>
          <c:idx val="1"/>
          <c:order val="1"/>
          <c:tx>
            <c:strRef>
              <c:f>'8'!$C$1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F0-4ED9-85D6-CE792C0B4153}"/>
            </c:ext>
          </c:extLst>
        </c:ser>
        <c:ser>
          <c:idx val="2"/>
          <c:order val="2"/>
          <c:tx>
            <c:strRef>
              <c:f>'8'!$D$1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F0-4ED9-85D6-CE792C0B4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A-42BC-B523-F4378A0EFF3E}"/>
            </c:ext>
          </c:extLst>
        </c:ser>
        <c:ser>
          <c:idx val="1"/>
          <c:order val="1"/>
          <c:tx>
            <c:strRef>
              <c:f>'9'!$C$1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A-42BC-B523-F4378A0EFF3E}"/>
            </c:ext>
          </c:extLst>
        </c:ser>
        <c:ser>
          <c:idx val="2"/>
          <c:order val="2"/>
          <c:tx>
            <c:strRef>
              <c:f>'9'!$D$1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A-42BC-B523-F4378A0EF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solidFill>
          <a:schemeClr val="accent3">
            <a:lumMod val="40000"/>
            <a:lumOff val="6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'10'!$B$2:$B$7</c:f>
              <c:numCache>
                <c:formatCode>_-[$€-C07]\ * #\ ##0_-;\-[$€-C07]\ * #\ 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1-43F2-82C5-BDBF9D4FD3B6}"/>
            </c:ext>
          </c:extLst>
        </c:ser>
        <c:ser>
          <c:idx val="1"/>
          <c:order val="1"/>
          <c:tx>
            <c:strRef>
              <c:f>'10'!$C$1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'10'!$C$2:$C$7</c:f>
              <c:numCache>
                <c:formatCode>_-[$€-C07]\ * #\ ##0_-;\-[$€-C07]\ * #\ 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D1-43F2-82C5-BDBF9D4FD3B6}"/>
            </c:ext>
          </c:extLst>
        </c:ser>
        <c:ser>
          <c:idx val="2"/>
          <c:order val="2"/>
          <c:tx>
            <c:strRef>
              <c:f>'10'!$D$1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'10'!$D$2:$D$7</c:f>
              <c:numCache>
                <c:formatCode>_-[$€-C07]\ * #\ ##0_-;\-[$€-C07]\ * #\ 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1-43F2-82C5-BDBF9D4FD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_-;\-[$€-C07]\ * #\ 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'20'!$F$3</c:f>
              <c:strCache>
                <c:ptCount val="1"/>
                <c:pt idx="0">
                  <c:v>Ausgaben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90-4890-BE74-47A3070935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90-4890-BE74-47A3070935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90-4890-BE74-47A3070935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90-4890-BE74-47A3070935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90-4890-BE74-47A30709354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590-4890-BE74-47A30709354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590-4890-BE74-47A307093540}"/>
              </c:ext>
            </c:extLst>
          </c:dPt>
          <c:cat>
            <c:strRef>
              <c:f>'20'!$E$4:$E$10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'20'!$F$4:$F$10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A-450C-967E-9BC7B8F82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'21'!$F$3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'21'!$E$4:$E$10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'21'!$F$4:$F$10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E6-48FF-9560-ED11A29EB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52438000"/>
        <c:axId val="652429800"/>
      </c:barChart>
      <c:catAx>
        <c:axId val="652438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2429800"/>
        <c:crosses val="autoZero"/>
        <c:auto val="1"/>
        <c:lblAlgn val="ctr"/>
        <c:lblOffset val="100"/>
        <c:noMultiLvlLbl val="0"/>
      </c:catAx>
      <c:valAx>
        <c:axId val="652429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2438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'22'!$F$3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7863-4190-8E59-0D9134BEE2C5}"/>
              </c:ext>
            </c:extLst>
          </c:dPt>
          <c:cat>
            <c:strRef>
              <c:f>'22'!$E$4:$E$10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'22'!$F$4:$F$10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4-4C24-A2D3-CCD48AA6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1541944"/>
        <c:axId val="475565336"/>
      </c:barChart>
      <c:catAx>
        <c:axId val="53154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5565336"/>
        <c:crosses val="autoZero"/>
        <c:auto val="1"/>
        <c:lblAlgn val="ctr"/>
        <c:lblOffset val="100"/>
        <c:noMultiLvlLbl val="0"/>
      </c:catAx>
      <c:valAx>
        <c:axId val="475565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1541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'23'!$F$3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E7-4298-AE0F-3480F2E258C9}"/>
              </c:ext>
            </c:extLst>
          </c:dPt>
          <c:cat>
            <c:strRef>
              <c:f>'23'!$E$4:$E$10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'23'!$F$4:$F$10</c:f>
              <c:numCache>
                <c:formatCode>_-* #\ ##0.00\ [$€-1]_-;\-* #\ 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E7-4298-AE0F-3480F2E25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1541944"/>
        <c:axId val="475565336"/>
      </c:barChart>
      <c:catAx>
        <c:axId val="53154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75565336"/>
        <c:crosses val="autoZero"/>
        <c:auto val="1"/>
        <c:lblAlgn val="ctr"/>
        <c:lblOffset val="100"/>
        <c:noMultiLvlLbl val="0"/>
      </c:catAx>
      <c:valAx>
        <c:axId val="475565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[$€-1]_-;\-* #\ 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1541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'37'!$B$1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'37'!$A$2:$A$8</c:f>
              <c:strCache>
                <c:ptCount val="7"/>
                <c:pt idx="0">
                  <c:v>Gruber</c:v>
                </c:pt>
                <c:pt idx="1">
                  <c:v>Graf</c:v>
                </c:pt>
                <c:pt idx="2">
                  <c:v>Huber</c:v>
                </c:pt>
                <c:pt idx="3">
                  <c:v>Maier</c:v>
                </c:pt>
                <c:pt idx="4">
                  <c:v>Schmidt</c:v>
                </c:pt>
                <c:pt idx="5">
                  <c:v>Wenger</c:v>
                </c:pt>
                <c:pt idx="6">
                  <c:v>Pichler</c:v>
                </c:pt>
              </c:strCache>
            </c:strRef>
          </c:cat>
          <c:val>
            <c:numRef>
              <c:f>'37'!$B$2:$B$8</c:f>
              <c:numCache>
                <c:formatCode>_([$€-2]\ * #\ ##0.00_);_([$€-2]\ * \(#\ ##0.00\);_([$€-2]\ * "-"??_)</c:formatCode>
                <c:ptCount val="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5000</c:v>
                </c:pt>
                <c:pt idx="4">
                  <c:v>4000</c:v>
                </c:pt>
                <c:pt idx="5">
                  <c:v>4500</c:v>
                </c:pt>
                <c:pt idx="6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8-4C89-8DA9-02E32EABB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9804088"/>
        <c:axId val="569804744"/>
      </c:barChart>
      <c:catAx>
        <c:axId val="569804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744"/>
        <c:crosses val="autoZero"/>
        <c:auto val="1"/>
        <c:lblAlgn val="ctr"/>
        <c:lblOffset val="100"/>
        <c:noMultiLvlLbl val="0"/>
      </c:catAx>
      <c:valAx>
        <c:axId val="569804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[$€-2]\ * #\ ##0.00_);_([$€-2]\ * \(#\ ##0.00\);_([$€-2]\ * &quot;-&quot;??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9804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7963616-03C9-48C4-A4CE-2FCF5148C0EB}">
  <sheetPr>
    <tabColor theme="2" tint="-9.9978637043366805E-2"/>
  </sheetPr>
  <sheetViews>
    <sheetView zoomScale="119" workbookViewId="0" zoomToFit="1"/>
  </sheetViews>
  <pageMargins left="0.7" right="0.7" top="0.78740157499999996" bottom="0.78740157499999996" header="0.3" footer="0.3"/>
  <drawing r:id="rId1"/>
</chartsheet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9</xdr:row>
      <xdr:rowOff>130752</xdr:rowOff>
    </xdr:from>
    <xdr:to>
      <xdr:col>9</xdr:col>
      <xdr:colOff>7620</xdr:colOff>
      <xdr:row>12</xdr:row>
      <xdr:rowOff>99752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91440" y="1890972"/>
          <a:ext cx="6911340" cy="4947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E2 die Summe über den Bereich B2 bis D2.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104948</xdr:colOff>
      <xdr:row>10</xdr:row>
      <xdr:rowOff>1211</xdr:rowOff>
    </xdr:from>
    <xdr:to>
      <xdr:col>8</xdr:col>
      <xdr:colOff>685800</xdr:colOff>
      <xdr:row>13</xdr:row>
      <xdr:rowOff>7620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4948" y="1936691"/>
          <a:ext cx="6798772" cy="5321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B2 bis I8 mit dem Euro-Zeichen ohne Dezimalstellen mit Tausendertrennzeichen.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1890971"/>
          <a:ext cx="688086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Seitenausrichtung auf Querformat.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960" y="1890971"/>
          <a:ext cx="693420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Seitenränder links und rechts auf 1 cm</a:t>
          </a:r>
          <a:endParaRPr lang="de-DE" sz="12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158288</xdr:colOff>
      <xdr:row>26</xdr:row>
      <xdr:rowOff>100271</xdr:rowOff>
    </xdr:from>
    <xdr:to>
      <xdr:col>8</xdr:col>
      <xdr:colOff>693420</xdr:colOff>
      <xdr:row>29</xdr:row>
      <xdr:rowOff>53340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8288" y="4839911"/>
          <a:ext cx="6753052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den Diagrammtyp auf gruppierte Säulen. 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648393</xdr:colOff>
      <xdr:row>9</xdr:row>
      <xdr:rowOff>23553</xdr:rowOff>
    </xdr:from>
    <xdr:to>
      <xdr:col>6</xdr:col>
      <xdr:colOff>681644</xdr:colOff>
      <xdr:row>24</xdr:row>
      <xdr:rowOff>137853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59228</xdr:colOff>
      <xdr:row>26</xdr:row>
      <xdr:rowOff>8831</xdr:rowOff>
    </xdr:from>
    <xdr:to>
      <xdr:col>8</xdr:col>
      <xdr:colOff>746760</xdr:colOff>
      <xdr:row>28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9228" y="4748471"/>
          <a:ext cx="6905452" cy="5017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Platziere die Legende unterhalb des Diagramms.</a:t>
          </a:r>
          <a:endParaRPr lang="de-DE" sz="1200">
            <a:effectLst/>
          </a:endParaRPr>
        </a:p>
      </xdr:txBody>
    </xdr:sp>
    <xdr:clientData/>
  </xdr:twoCellAnchor>
  <xdr:twoCellAnchor>
    <xdr:from>
      <xdr:col>1</xdr:col>
      <xdr:colOff>0</xdr:colOff>
      <xdr:row>9</xdr:row>
      <xdr:rowOff>97674</xdr:rowOff>
    </xdr:from>
    <xdr:to>
      <xdr:col>6</xdr:col>
      <xdr:colOff>652548</xdr:colOff>
      <xdr:row>25</xdr:row>
      <xdr:rowOff>36714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26</xdr:row>
      <xdr:rowOff>107891</xdr:rowOff>
    </xdr:from>
    <xdr:to>
      <xdr:col>7</xdr:col>
      <xdr:colOff>631767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65760" y="4696516"/>
          <a:ext cx="5062451" cy="3908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einen Diagrammtitel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Einnahmen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ein.</a:t>
          </a:r>
        </a:p>
      </xdr:txBody>
    </xdr:sp>
    <xdr:clientData/>
  </xdr:twoCellAnchor>
  <xdr:twoCellAnchor>
    <xdr:from>
      <xdr:col>1</xdr:col>
      <xdr:colOff>9699</xdr:colOff>
      <xdr:row>9</xdr:row>
      <xdr:rowOff>27709</xdr:rowOff>
    </xdr:from>
    <xdr:to>
      <xdr:col>7</xdr:col>
      <xdr:colOff>257695</xdr:colOff>
      <xdr:row>25</xdr:row>
      <xdr:rowOff>141316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318308</xdr:colOff>
      <xdr:row>26</xdr:row>
      <xdr:rowOff>53166</xdr:rowOff>
    </xdr:from>
    <xdr:to>
      <xdr:col>8</xdr:col>
      <xdr:colOff>673331</xdr:colOff>
      <xdr:row>29</xdr:row>
      <xdr:rowOff>21475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18308" y="4641791"/>
          <a:ext cx="5841423" cy="4670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Farbe der Zeichnungsfläche beliebig, z B. hellgrau.</a:t>
          </a:r>
        </a:p>
      </xdr:txBody>
    </xdr:sp>
    <xdr:clientData/>
  </xdr:twoCellAnchor>
  <xdr:twoCellAnchor>
    <xdr:from>
      <xdr:col>0</xdr:col>
      <xdr:colOff>649779</xdr:colOff>
      <xdr:row>9</xdr:row>
      <xdr:rowOff>36022</xdr:rowOff>
    </xdr:from>
    <xdr:to>
      <xdr:col>6</xdr:col>
      <xdr:colOff>570808</xdr:colOff>
      <xdr:row>24</xdr:row>
      <xdr:rowOff>141317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85031</xdr:rowOff>
    </xdr:from>
    <xdr:to>
      <xdr:col>8</xdr:col>
      <xdr:colOff>594360</xdr:colOff>
      <xdr:row>27</xdr:row>
      <xdr:rowOff>129540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649411"/>
          <a:ext cx="6385560" cy="39502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in der Kopfzeile des Tabellenblattes </a:t>
          </a:r>
          <a:r>
            <a:rPr lang="de-DE" sz="1200" b="0" i="0" u="sng" baseline="0">
              <a:effectLst/>
              <a:latin typeface="+mn-lt"/>
              <a:ea typeface="+mn-ea"/>
              <a:cs typeface="+mn-cs"/>
            </a:rPr>
            <a:t>zentriert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den Dateinamen ein. </a:t>
          </a:r>
        </a:p>
      </xdr:txBody>
    </xdr:sp>
    <xdr:clientData/>
  </xdr:twoCellAnchor>
  <xdr:twoCellAnchor>
    <xdr:from>
      <xdr:col>0</xdr:col>
      <xdr:colOff>284019</xdr:colOff>
      <xdr:row>9</xdr:row>
      <xdr:rowOff>27709</xdr:rowOff>
    </xdr:from>
    <xdr:to>
      <xdr:col>6</xdr:col>
      <xdr:colOff>205048</xdr:colOff>
      <xdr:row>24</xdr:row>
      <xdr:rowOff>133004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66848</xdr:colOff>
      <xdr:row>25</xdr:row>
      <xdr:rowOff>123131</xdr:rowOff>
    </xdr:from>
    <xdr:to>
      <xdr:col>8</xdr:col>
      <xdr:colOff>495300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66848" y="4687511"/>
          <a:ext cx="6219652" cy="5779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im rechten Bereich  der Fußzeile das aktuelle Datum ein.</a:t>
          </a:r>
        </a:p>
      </xdr:txBody>
    </xdr:sp>
    <xdr:clientData/>
  </xdr:twoCellAnchor>
  <xdr:twoCellAnchor>
    <xdr:from>
      <xdr:col>0</xdr:col>
      <xdr:colOff>76200</xdr:colOff>
      <xdr:row>9</xdr:row>
      <xdr:rowOff>60960</xdr:rowOff>
    </xdr:from>
    <xdr:to>
      <xdr:col>5</xdr:col>
      <xdr:colOff>762000</xdr:colOff>
      <xdr:row>25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226869</xdr:colOff>
      <xdr:row>20</xdr:row>
      <xdr:rowOff>48664</xdr:rowOff>
    </xdr:from>
    <xdr:to>
      <xdr:col>5</xdr:col>
      <xdr:colOff>708660</xdr:colOff>
      <xdr:row>22</xdr:row>
      <xdr:rowOff>22860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226869" y="3965344"/>
          <a:ext cx="5610051" cy="34757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12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Entferne den Zeilenumbruch in der Zelle A1.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264969</xdr:colOff>
      <xdr:row>20</xdr:row>
      <xdr:rowOff>18184</xdr:rowOff>
    </xdr:from>
    <xdr:to>
      <xdr:col>7</xdr:col>
      <xdr:colOff>99060</xdr:colOff>
      <xdr:row>21</xdr:row>
      <xdr:rowOff>182880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64969" y="3706264"/>
          <a:ext cx="6676851" cy="3399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Berechne in der Zelle F4 die Summe der Ausgaben für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Lebensmittel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249729</xdr:colOff>
      <xdr:row>20</xdr:row>
      <xdr:rowOff>22860</xdr:rowOff>
    </xdr:from>
    <xdr:to>
      <xdr:col>8</xdr:col>
      <xdr:colOff>434340</xdr:colOff>
      <xdr:row>22</xdr:row>
      <xdr:rowOff>53340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49729" y="3710940"/>
          <a:ext cx="7781751" cy="4038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Übertrage das Format der Zelle A3 in die Zellen E3 bis G3.</a:t>
          </a:r>
          <a:endParaRPr lang="de-DE" sz="1200" b="0">
            <a:effectLst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173529</xdr:colOff>
      <xdr:row>19</xdr:row>
      <xdr:rowOff>144780</xdr:rowOff>
    </xdr:from>
    <xdr:to>
      <xdr:col>8</xdr:col>
      <xdr:colOff>563880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73529" y="3794067"/>
          <a:ext cx="690752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Gib in G4 die Anteile in % an. Verwende die Formel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F4 dividiert durch F12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Wert in der Zelle G4 in % ohne Kommastellen.</a:t>
          </a:r>
          <a:endParaRPr lang="de-DE" sz="1200" b="0">
            <a:effectLst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249382</xdr:colOff>
      <xdr:row>20</xdr:row>
      <xdr:rowOff>83127</xdr:rowOff>
    </xdr:from>
    <xdr:to>
      <xdr:col>7</xdr:col>
      <xdr:colOff>94557</xdr:colOff>
      <xdr:row>24</xdr:row>
      <xdr:rowOff>139930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2C3BF2B-C981-43B3-8505-DA1A457F4255}"/>
            </a:ext>
          </a:extLst>
        </xdr:cNvPr>
        <xdr:cNvSpPr txBox="1">
          <a:spLocks noChangeArrowheads="1"/>
        </xdr:cNvSpPr>
      </xdr:nvSpPr>
      <xdr:spPr bwMode="auto">
        <a:xfrm>
          <a:off x="249382" y="3898669"/>
          <a:ext cx="5722273" cy="82157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Formel in G4 so ab, dass sie nach unten kopiert werden kann.</a:t>
          </a:r>
        </a:p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Formel nach unten bis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G10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 b="0">
            <a:effectLst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68580</xdr:rowOff>
    </xdr:from>
    <xdr:to>
      <xdr:col>6</xdr:col>
      <xdr:colOff>838200</xdr:colOff>
      <xdr:row>22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56660"/>
          <a:ext cx="6608271" cy="3886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Formel in Zelle G4 in die Zellen G5 bis G10.</a:t>
          </a:r>
          <a:endParaRPr lang="de-DE" sz="1200" b="0">
            <a:effectLst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19</xdr:row>
      <xdr:rowOff>144780</xdr:rowOff>
    </xdr:from>
    <xdr:to>
      <xdr:col>7</xdr:col>
      <xdr:colOff>457200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794067"/>
          <a:ext cx="617600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das Datum in der Spalte A so, dass die Jahreszahl zweistellig 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(Beispiel 03.03.19)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angezeigt wird. </a:t>
          </a:r>
          <a:endParaRPr lang="de-DE" sz="1200">
            <a:effectLst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38100</xdr:rowOff>
    </xdr:from>
    <xdr:to>
      <xdr:col>6</xdr:col>
      <xdr:colOff>670560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26180"/>
          <a:ext cx="6440631" cy="53340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Entferne die Rahmenlinien im Bereich von E3 bis G12.</a:t>
          </a:r>
          <a:endParaRPr lang="de-DE" sz="1200">
            <a:effectLst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623455</xdr:colOff>
      <xdr:row>20</xdr:row>
      <xdr:rowOff>133004</xdr:rowOff>
    </xdr:from>
    <xdr:to>
      <xdr:col>7</xdr:col>
      <xdr:colOff>418753</xdr:colOff>
      <xdr:row>23</xdr:row>
      <xdr:rowOff>38794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23455" y="3948546"/>
          <a:ext cx="5672396" cy="4710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Kreisdiagramm (2D-Kreis) über die Zellen E3 bis F10. </a:t>
          </a:r>
        </a:p>
      </xdr:txBody>
    </xdr:sp>
    <xdr:clientData/>
  </xdr:twoCellAnchor>
  <xdr:twoCellAnchor>
    <xdr:from>
      <xdr:col>7</xdr:col>
      <xdr:colOff>440574</xdr:colOff>
      <xdr:row>2</xdr:row>
      <xdr:rowOff>29094</xdr:rowOff>
    </xdr:from>
    <xdr:to>
      <xdr:col>14</xdr:col>
      <xdr:colOff>532014</xdr:colOff>
      <xdr:row>16</xdr:row>
      <xdr:rowOff>95596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5963C34-D051-491D-85AC-69153F619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150669</xdr:colOff>
      <xdr:row>19</xdr:row>
      <xdr:rowOff>106680</xdr:rowOff>
    </xdr:from>
    <xdr:to>
      <xdr:col>6</xdr:col>
      <xdr:colOff>685800</xdr:colOff>
      <xdr:row>22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50669" y="3619500"/>
          <a:ext cx="6509211" cy="4876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Balkendiagramm über die Zellen E3 bis F10. </a:t>
          </a:r>
        </a:p>
      </xdr:txBody>
    </xdr:sp>
    <xdr:clientData/>
  </xdr:twoCellAnchor>
  <xdr:twoCellAnchor>
    <xdr:from>
      <xdr:col>7</xdr:col>
      <xdr:colOff>432261</xdr:colOff>
      <xdr:row>2</xdr:row>
      <xdr:rowOff>78971</xdr:rowOff>
    </xdr:from>
    <xdr:to>
      <xdr:col>14</xdr:col>
      <xdr:colOff>523701</xdr:colOff>
      <xdr:row>16</xdr:row>
      <xdr:rowOff>145473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3D29D77-44C1-47DE-AB2C-3386CB3A28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226869</xdr:colOff>
      <xdr:row>16</xdr:row>
      <xdr:rowOff>60960</xdr:rowOff>
    </xdr:from>
    <xdr:to>
      <xdr:col>9</xdr:col>
      <xdr:colOff>0</xdr:colOff>
      <xdr:row>18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3119698" y="3136669"/>
          <a:ext cx="3971058" cy="39762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Weise dem Balken </a:t>
          </a:r>
          <a:r>
            <a:rPr lang="de-DE" sz="1200" b="1" i="1">
              <a:effectLst/>
            </a:rPr>
            <a:t>Miete </a:t>
          </a:r>
          <a:r>
            <a:rPr lang="de-DE" sz="1200" baseline="0">
              <a:effectLst/>
            </a:rPr>
            <a:t>die Farbe </a:t>
          </a:r>
          <a:r>
            <a:rPr lang="de-DE" sz="1200" b="1" baseline="0">
              <a:solidFill>
                <a:srgbClr val="FF0000"/>
              </a:solidFill>
              <a:effectLst/>
            </a:rPr>
            <a:t>Rot</a:t>
          </a:r>
          <a:r>
            <a:rPr lang="de-DE" sz="1200" baseline="0">
              <a:effectLst/>
            </a:rPr>
            <a:t> zu.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541020</xdr:colOff>
      <xdr:row>20</xdr:row>
      <xdr:rowOff>0</xdr:rowOff>
    </xdr:from>
    <xdr:to>
      <xdr:col>8</xdr:col>
      <xdr:colOff>573579</xdr:colOff>
      <xdr:row>33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249729</xdr:colOff>
      <xdr:row>13</xdr:row>
      <xdr:rowOff>108065</xdr:rowOff>
    </xdr:from>
    <xdr:to>
      <xdr:col>8</xdr:col>
      <xdr:colOff>473826</xdr:colOff>
      <xdr:row>18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3142558" y="2610196"/>
          <a:ext cx="3781944" cy="90885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Verschiebe das Diagramm in ein neues Blatt. </a:t>
          </a:r>
          <a:br>
            <a:rPr lang="de-DE" sz="1200">
              <a:effectLst/>
            </a:rPr>
          </a:br>
          <a:r>
            <a:rPr lang="de-DE" sz="1200">
              <a:effectLst/>
            </a:rPr>
            <a:t>Benenne dieses Blatt </a:t>
          </a:r>
          <a:r>
            <a:rPr lang="de-DE" sz="1200" b="1" i="1">
              <a:effectLst/>
            </a:rPr>
            <a:t>Ausgaben2</a:t>
          </a:r>
          <a:r>
            <a:rPr lang="de-DE" sz="1200">
              <a:effectLst/>
            </a:rPr>
            <a:t>.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211629</xdr:colOff>
      <xdr:row>19</xdr:row>
      <xdr:rowOff>160020</xdr:rowOff>
    </xdr:from>
    <xdr:to>
      <xdr:col>7</xdr:col>
      <xdr:colOff>541020</xdr:colOff>
      <xdr:row>22</xdr:row>
      <xdr:rowOff>121920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211629" y="3672840"/>
          <a:ext cx="7172151" cy="5105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Verschiebe dieses Tabellenblatt vor das Tabellenblatt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Ausgaben2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>
            <a:effectLst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7681" cy="6007517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E25152F-0D12-439F-A089-079FC321B3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E4 den Umsatz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D4 mal A4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4</xdr:col>
      <xdr:colOff>754380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162551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Formel in der Zelle E4 in die Zellen E5 bis E7.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Verbinde und zentriere den Inhalt der Zelle A1 über die Zellen A1 bis E1.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581891</xdr:colOff>
      <xdr:row>8</xdr:row>
      <xdr:rowOff>161925</xdr:rowOff>
    </xdr:from>
    <xdr:to>
      <xdr:col>4</xdr:col>
      <xdr:colOff>754380</xdr:colOff>
      <xdr:row>11</xdr:row>
      <xdr:rowOff>8313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81891" y="1749656"/>
          <a:ext cx="4902431" cy="4199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Lösche die Spalte D.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6</xdr:col>
      <xdr:colOff>74815</xdr:colOff>
      <xdr:row>12</xdr:row>
      <xdr:rowOff>49876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49656"/>
          <a:ext cx="5346124" cy="65272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den Inhalt der Zellen A3 bis C7 in die Zwischenablage.</a:t>
          </a:r>
          <a:b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sie im Tabellenblatt 30 ab der Zelle A3 ein.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13</xdr:row>
      <xdr:rowOff>36195</xdr:rowOff>
    </xdr:from>
    <xdr:to>
      <xdr:col>6</xdr:col>
      <xdr:colOff>152400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3030855"/>
          <a:ext cx="535876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128328</xdr:colOff>
      <xdr:row>13</xdr:row>
      <xdr:rowOff>28575</xdr:rowOff>
    </xdr:from>
    <xdr:to>
      <xdr:col>3</xdr:col>
      <xdr:colOff>773084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128328" y="2647084"/>
          <a:ext cx="287256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Gib in Zelle C12 den Wert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15%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ein.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</xdr:colOff>
      <xdr:row>13</xdr:row>
      <xdr:rowOff>36195</xdr:rowOff>
    </xdr:from>
    <xdr:to>
      <xdr:col>7</xdr:col>
      <xdr:colOff>490451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>
          <a:spLocks noChangeArrowheads="1"/>
        </xdr:cNvSpPr>
      </xdr:nvSpPr>
      <xdr:spPr bwMode="auto">
        <a:xfrm>
          <a:off x="112395" y="2654704"/>
          <a:ext cx="5598449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C4 den Rabatt für den Kunden Gruber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B4 mal B12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28574</xdr:rowOff>
    </xdr:from>
    <xdr:to>
      <xdr:col>7</xdr:col>
      <xdr:colOff>243840</xdr:colOff>
      <xdr:row>18</xdr:row>
      <xdr:rowOff>141316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647083"/>
          <a:ext cx="5435658" cy="94401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die Formel in der Zelle C4 so ab, dass diese in die darunterliegenden Zellen kopiert werden kann.</a:t>
          </a:r>
        </a:p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Zelle C4 bis zur Zelle C10.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Zentriere den Inhalt der Zellen A5 bis D5 horizontal und vertikal.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Hebe die Verbindung der Zellen A2 und B2 auf.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10</xdr:row>
      <xdr:rowOff>28575</xdr:rowOff>
    </xdr:from>
    <xdr:to>
      <xdr:col>4</xdr:col>
      <xdr:colOff>708660</xdr:colOff>
      <xdr:row>12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2899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den Diagrammtyp auf ein Balkendiagramm.</a:t>
          </a:r>
        </a:p>
      </xdr:txBody>
    </xdr:sp>
    <xdr:clientData/>
  </xdr:twoCellAnchor>
  <xdr:twoCellAnchor>
    <xdr:from>
      <xdr:col>0</xdr:col>
      <xdr:colOff>91440</xdr:colOff>
      <xdr:row>13</xdr:row>
      <xdr:rowOff>144780</xdr:rowOff>
    </xdr:from>
    <xdr:to>
      <xdr:col>5</xdr:col>
      <xdr:colOff>464820</xdr:colOff>
      <xdr:row>29</xdr:row>
      <xdr:rowOff>83820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zoomScaleNormal="100" workbookViewId="0">
      <selection activeCell="G13" sqref="G13"/>
    </sheetView>
  </sheetViews>
  <sheetFormatPr baseColWidth="10" defaultRowHeight="13.1"/>
  <cols>
    <col min="2" max="2" width="16.140625" customWidth="1"/>
    <col min="4" max="4" width="7" customWidth="1"/>
    <col min="5" max="5" width="7.85546875" customWidth="1"/>
    <col min="6" max="6" width="19.28515625" customWidth="1"/>
    <col min="7" max="7" width="30.42578125" customWidth="1"/>
  </cols>
  <sheetData>
    <row r="1" spans="1:8" ht="59.25" customHeight="1">
      <c r="B1" s="66" t="s">
        <v>55</v>
      </c>
      <c r="C1" s="67"/>
      <c r="D1" s="67"/>
      <c r="E1" s="67"/>
      <c r="F1" s="67"/>
      <c r="G1" s="35" t="s">
        <v>50</v>
      </c>
      <c r="H1" s="14"/>
    </row>
    <row r="2" spans="1:8" ht="13.6" customHeight="1" thickBot="1">
      <c r="B2" s="14"/>
      <c r="C2" s="14"/>
      <c r="D2" s="14"/>
      <c r="E2" s="14"/>
      <c r="F2" s="14"/>
      <c r="G2" s="14"/>
      <c r="H2" s="14"/>
    </row>
    <row r="3" spans="1:8" ht="13.75" thickTop="1">
      <c r="B3" s="36"/>
      <c r="C3" s="37"/>
      <c r="D3" s="37"/>
      <c r="E3" s="37"/>
      <c r="F3" s="37"/>
      <c r="G3" s="38"/>
      <c r="H3" s="14"/>
    </row>
    <row r="4" spans="1:8">
      <c r="B4" s="39"/>
      <c r="C4" s="40"/>
      <c r="D4" s="40"/>
      <c r="E4" s="40"/>
      <c r="F4" s="40"/>
      <c r="G4" s="41"/>
      <c r="H4" s="14"/>
    </row>
    <row r="5" spans="1:8" ht="15.75">
      <c r="B5" s="46" t="s">
        <v>48</v>
      </c>
      <c r="C5" s="40"/>
      <c r="D5" s="40"/>
      <c r="E5" s="40"/>
      <c r="F5" s="40"/>
      <c r="G5" s="41"/>
      <c r="H5" s="14"/>
    </row>
    <row r="6" spans="1:8" ht="13.75" thickBot="1">
      <c r="B6" s="42"/>
      <c r="C6" s="43"/>
      <c r="D6" s="43"/>
      <c r="E6" s="43"/>
      <c r="F6" s="43"/>
      <c r="G6" s="44"/>
      <c r="H6" s="14"/>
    </row>
    <row r="7" spans="1:8" ht="13.75" thickTop="1"/>
    <row r="8" spans="1:8">
      <c r="C8" t="s">
        <v>49</v>
      </c>
    </row>
    <row r="9" spans="1:8">
      <c r="A9" s="13" t="s">
        <v>49</v>
      </c>
    </row>
    <row r="12" spans="1:8" ht="92.3">
      <c r="B12" s="86" t="s">
        <v>56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</sheetPr>
  <dimension ref="A1:K28"/>
  <sheetViews>
    <sheetView workbookViewId="0">
      <selection activeCell="B2" sqref="B2:E2"/>
    </sheetView>
  </sheetViews>
  <sheetFormatPr baseColWidth="10" defaultColWidth="15" defaultRowHeight="13.1"/>
  <cols>
    <col min="1" max="9" width="11.28515625" style="5" customWidth="1"/>
    <col min="10" max="10" width="15" style="5" customWidth="1"/>
    <col min="11" max="11" width="17.42578125" style="5" customWidth="1"/>
    <col min="12" max="16384" width="15" style="5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21">
        <v>5347</v>
      </c>
      <c r="C2" s="21">
        <v>5080</v>
      </c>
      <c r="D2" s="21">
        <v>5014</v>
      </c>
      <c r="E2" s="52">
        <f>SUM(B2:D2)</f>
        <v>15441</v>
      </c>
      <c r="F2" s="21">
        <v>5277</v>
      </c>
      <c r="G2" s="21">
        <v>4750</v>
      </c>
      <c r="H2" s="21">
        <v>5700</v>
      </c>
      <c r="I2" s="52"/>
    </row>
    <row r="3" spans="1:9" ht="15.75">
      <c r="A3" s="20" t="s">
        <v>36</v>
      </c>
      <c r="B3" s="21">
        <v>6991</v>
      </c>
      <c r="C3" s="21">
        <v>6641</v>
      </c>
      <c r="D3" s="21">
        <v>6555</v>
      </c>
      <c r="E3" s="53"/>
      <c r="F3" s="21">
        <v>6900</v>
      </c>
      <c r="G3" s="21">
        <v>6210</v>
      </c>
      <c r="H3" s="21">
        <v>7452</v>
      </c>
      <c r="I3" s="53"/>
    </row>
    <row r="4" spans="1:9" ht="15.75">
      <c r="A4" s="20" t="s">
        <v>37</v>
      </c>
      <c r="B4" s="21">
        <v>5123</v>
      </c>
      <c r="C4" s="21">
        <v>4867</v>
      </c>
      <c r="D4" s="21">
        <v>4804</v>
      </c>
      <c r="E4" s="53"/>
      <c r="F4" s="21">
        <v>5056</v>
      </c>
      <c r="G4" s="21">
        <v>4551</v>
      </c>
      <c r="H4" s="21">
        <v>5461</v>
      </c>
      <c r="I4" s="53"/>
    </row>
    <row r="5" spans="1:9" ht="15.75">
      <c r="A5" s="20" t="s">
        <v>38</v>
      </c>
      <c r="B5" s="21">
        <v>4174</v>
      </c>
      <c r="C5" s="21">
        <v>3965</v>
      </c>
      <c r="D5" s="21">
        <v>3914</v>
      </c>
      <c r="E5" s="53"/>
      <c r="F5" s="21">
        <v>4120</v>
      </c>
      <c r="G5" s="21">
        <v>3708</v>
      </c>
      <c r="H5" s="21">
        <v>4449</v>
      </c>
      <c r="I5" s="53"/>
    </row>
    <row r="6" spans="1:9" ht="15.75">
      <c r="A6" s="20" t="s">
        <v>39</v>
      </c>
      <c r="B6" s="21">
        <v>853</v>
      </c>
      <c r="C6" s="21">
        <v>810</v>
      </c>
      <c r="D6" s="21">
        <v>800</v>
      </c>
      <c r="E6" s="53"/>
      <c r="F6" s="21">
        <v>842</v>
      </c>
      <c r="G6" s="21">
        <v>758</v>
      </c>
      <c r="H6" s="21">
        <v>909</v>
      </c>
      <c r="I6" s="53"/>
    </row>
    <row r="7" spans="1:9" ht="15.75">
      <c r="A7" s="20" t="s">
        <v>40</v>
      </c>
      <c r="B7" s="21">
        <v>1234</v>
      </c>
      <c r="C7" s="21">
        <v>1172</v>
      </c>
      <c r="D7" s="21">
        <v>1157</v>
      </c>
      <c r="E7" s="53"/>
      <c r="F7" s="21">
        <v>1218</v>
      </c>
      <c r="G7" s="21">
        <v>1096</v>
      </c>
      <c r="H7" s="21">
        <v>1315</v>
      </c>
      <c r="I7" s="53"/>
    </row>
    <row r="8" spans="1:9" ht="15.75">
      <c r="A8" s="22" t="s">
        <v>9</v>
      </c>
      <c r="B8" s="53"/>
      <c r="C8" s="53"/>
      <c r="D8" s="53"/>
      <c r="E8" s="53"/>
      <c r="F8" s="53"/>
      <c r="G8" s="53"/>
      <c r="H8" s="53"/>
      <c r="I8" s="53"/>
    </row>
    <row r="28" spans="8:11">
      <c r="H28" s="7"/>
      <c r="I28" s="7"/>
      <c r="J28" s="7"/>
      <c r="K28" s="7"/>
    </row>
  </sheetData>
  <phoneticPr fontId="8" type="noConversion"/>
  <conditionalFormatting sqref="B8:D8 F8:H8">
    <cfRule type="cellIs" dxfId="78" priority="1" stopIfTrue="1" operator="equal">
      <formula>SUM(B2:B7)</formula>
    </cfRule>
  </conditionalFormatting>
  <conditionalFormatting sqref="E8 I8">
    <cfRule type="cellIs" dxfId="77" priority="2" stopIfTrue="1" operator="equal">
      <formula>SUM(B2:D7)</formula>
    </cfRule>
  </conditionalFormatting>
  <conditionalFormatting sqref="E2:E7 I2:I7">
    <cfRule type="cellIs" dxfId="76" priority="3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9.9978637043366805E-2"/>
  </sheetPr>
  <dimension ref="A1:K28"/>
  <sheetViews>
    <sheetView workbookViewId="0">
      <selection activeCell="F30" sqref="F30"/>
    </sheetView>
  </sheetViews>
  <sheetFormatPr baseColWidth="10" defaultColWidth="15" defaultRowHeight="13.1"/>
  <cols>
    <col min="1" max="1" width="11.425781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76">
        <v>5347</v>
      </c>
      <c r="C2" s="76">
        <v>5080</v>
      </c>
      <c r="D2" s="76">
        <v>5014</v>
      </c>
      <c r="E2" s="77">
        <f>SUM(B2:D2)</f>
        <v>15441</v>
      </c>
      <c r="F2" s="76">
        <v>5277</v>
      </c>
      <c r="G2" s="76">
        <v>4750</v>
      </c>
      <c r="H2" s="76">
        <v>5700</v>
      </c>
      <c r="I2" s="77">
        <f>SUM(F2:H2)</f>
        <v>15727</v>
      </c>
    </row>
    <row r="3" spans="1:9" ht="15.75">
      <c r="A3" s="20" t="s">
        <v>36</v>
      </c>
      <c r="B3" s="76">
        <v>6991</v>
      </c>
      <c r="C3" s="76">
        <v>6641</v>
      </c>
      <c r="D3" s="76">
        <v>6555</v>
      </c>
      <c r="E3" s="77">
        <f t="shared" ref="E3:E7" si="0">SUM(B3:D3)</f>
        <v>20187</v>
      </c>
      <c r="F3" s="76">
        <v>6900</v>
      </c>
      <c r="G3" s="76">
        <v>6210</v>
      </c>
      <c r="H3" s="76">
        <v>7452</v>
      </c>
      <c r="I3" s="77">
        <f t="shared" ref="I3:I7" si="1">SUM(F3:H3)</f>
        <v>20562</v>
      </c>
    </row>
    <row r="4" spans="1:9" ht="15.75">
      <c r="A4" s="20" t="s">
        <v>37</v>
      </c>
      <c r="B4" s="76">
        <v>5123</v>
      </c>
      <c r="C4" s="76">
        <v>4867</v>
      </c>
      <c r="D4" s="76">
        <v>4804</v>
      </c>
      <c r="E4" s="77">
        <f t="shared" si="0"/>
        <v>14794</v>
      </c>
      <c r="F4" s="76">
        <v>5056</v>
      </c>
      <c r="G4" s="76">
        <v>4551</v>
      </c>
      <c r="H4" s="76">
        <v>5461</v>
      </c>
      <c r="I4" s="77">
        <f t="shared" si="1"/>
        <v>15068</v>
      </c>
    </row>
    <row r="5" spans="1:9" ht="15.75">
      <c r="A5" s="20" t="s">
        <v>38</v>
      </c>
      <c r="B5" s="76">
        <v>4174</v>
      </c>
      <c r="C5" s="76">
        <v>3965</v>
      </c>
      <c r="D5" s="76">
        <v>3914</v>
      </c>
      <c r="E5" s="77">
        <f t="shared" si="0"/>
        <v>12053</v>
      </c>
      <c r="F5" s="76">
        <v>4120</v>
      </c>
      <c r="G5" s="76">
        <v>3708</v>
      </c>
      <c r="H5" s="76">
        <v>4449</v>
      </c>
      <c r="I5" s="77">
        <f t="shared" si="1"/>
        <v>12277</v>
      </c>
    </row>
    <row r="6" spans="1:9" ht="15.75">
      <c r="A6" s="20" t="s">
        <v>39</v>
      </c>
      <c r="B6" s="76">
        <v>853</v>
      </c>
      <c r="C6" s="76">
        <v>810</v>
      </c>
      <c r="D6" s="76">
        <v>800</v>
      </c>
      <c r="E6" s="77">
        <f t="shared" si="0"/>
        <v>2463</v>
      </c>
      <c r="F6" s="76">
        <v>842</v>
      </c>
      <c r="G6" s="76">
        <v>758</v>
      </c>
      <c r="H6" s="76">
        <v>909</v>
      </c>
      <c r="I6" s="77">
        <f t="shared" si="1"/>
        <v>2509</v>
      </c>
    </row>
    <row r="7" spans="1:9" ht="15.75">
      <c r="A7" s="20" t="s">
        <v>40</v>
      </c>
      <c r="B7" s="76">
        <v>1234</v>
      </c>
      <c r="C7" s="76">
        <v>1172</v>
      </c>
      <c r="D7" s="76">
        <v>1157</v>
      </c>
      <c r="E7" s="77">
        <f t="shared" si="0"/>
        <v>3563</v>
      </c>
      <c r="F7" s="76">
        <v>1218</v>
      </c>
      <c r="G7" s="76">
        <v>1096</v>
      </c>
      <c r="H7" s="76">
        <v>1315</v>
      </c>
      <c r="I7" s="77">
        <f t="shared" si="1"/>
        <v>3629</v>
      </c>
    </row>
    <row r="8" spans="1:9" ht="15.75">
      <c r="A8" s="22" t="s">
        <v>9</v>
      </c>
      <c r="B8" s="78">
        <f>SUM(B2:B7)</f>
        <v>23722</v>
      </c>
      <c r="C8" s="78">
        <f t="shared" ref="C8:I8" si="2">SUM(C2:C7)</f>
        <v>22535</v>
      </c>
      <c r="D8" s="78">
        <f t="shared" si="2"/>
        <v>22244</v>
      </c>
      <c r="E8" s="78">
        <f t="shared" si="2"/>
        <v>68501</v>
      </c>
      <c r="F8" s="78">
        <f t="shared" si="2"/>
        <v>23413</v>
      </c>
      <c r="G8" s="78">
        <f t="shared" si="2"/>
        <v>21073</v>
      </c>
      <c r="H8" s="78">
        <f t="shared" si="2"/>
        <v>25286</v>
      </c>
      <c r="I8" s="78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75" priority="1" stopIfTrue="1" operator="equal">
      <formula>SUM(B2:B7)</formula>
    </cfRule>
  </conditionalFormatting>
  <conditionalFormatting sqref="E2:E7 I2:I7">
    <cfRule type="cellIs" dxfId="74" priority="3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9.9978637043366805E-2"/>
  </sheetPr>
  <dimension ref="A1:K28"/>
  <sheetViews>
    <sheetView workbookViewId="0">
      <selection activeCell="B8" sqref="B8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73" priority="1" stopIfTrue="1" operator="equal">
      <formula>SUM(B2:B7)</formula>
    </cfRule>
  </conditionalFormatting>
  <conditionalFormatting sqref="E2:E7 I2:I7">
    <cfRule type="cellIs" dxfId="72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</sheetPr>
  <dimension ref="A1:K28"/>
  <sheetViews>
    <sheetView workbookViewId="0">
      <selection activeCell="B14" sqref="B14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71" priority="1" stopIfTrue="1" operator="equal">
      <formula>SUM(B2:B7)</formula>
    </cfRule>
  </conditionalFormatting>
  <conditionalFormatting sqref="E2:E7 I2:I7">
    <cfRule type="cellIs" dxfId="70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9.9978637043366805E-2"/>
  </sheetPr>
  <dimension ref="A1:K28"/>
  <sheetViews>
    <sheetView workbookViewId="0">
      <selection activeCell="I17" sqref="I17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69" priority="1" stopIfTrue="1" operator="equal">
      <formula>SUM(B2:B7)</formula>
    </cfRule>
  </conditionalFormatting>
  <conditionalFormatting sqref="E2:E7 I2:I7">
    <cfRule type="cellIs" dxfId="68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9.9978637043366805E-2"/>
  </sheetPr>
  <dimension ref="A1:K28"/>
  <sheetViews>
    <sheetView workbookViewId="0">
      <selection activeCell="F34" sqref="F34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67" priority="1" stopIfTrue="1" operator="equal">
      <formula>SUM(B2:B7)</formula>
    </cfRule>
  </conditionalFormatting>
  <conditionalFormatting sqref="E2:E7 I2:I7">
    <cfRule type="cellIs" dxfId="66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9.9978637043366805E-2"/>
  </sheetPr>
  <dimension ref="A1:K28"/>
  <sheetViews>
    <sheetView workbookViewId="0">
      <selection activeCell="E32" sqref="E32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65" priority="1" stopIfTrue="1" operator="equal">
      <formula>SUM(B2:B7)</formula>
    </cfRule>
  </conditionalFormatting>
  <conditionalFormatting sqref="E2:E7 I2:I7">
    <cfRule type="cellIs" dxfId="64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9.9978637043366805E-2"/>
  </sheetPr>
  <dimension ref="A1:K28"/>
  <sheetViews>
    <sheetView workbookViewId="0">
      <selection activeCell="G37" sqref="G37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63" priority="1" stopIfTrue="1" operator="equal">
      <formula>SUM(B2:B7)</formula>
    </cfRule>
  </conditionalFormatting>
  <conditionalFormatting sqref="E2:E7 I2:I7">
    <cfRule type="cellIs" dxfId="62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9.9978637043366805E-2"/>
  </sheetPr>
  <dimension ref="A1:K28"/>
  <sheetViews>
    <sheetView view="pageLayout" zoomScaleNormal="100" workbookViewId="0">
      <selection activeCell="H19" sqref="H19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61" priority="1" stopIfTrue="1" operator="equal">
      <formula>SUM(B2:B7)</formula>
    </cfRule>
  </conditionalFormatting>
  <conditionalFormatting sqref="E2:E7 I2:I7">
    <cfRule type="cellIs" dxfId="60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&amp;C&amp;F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9.9978637043366805E-2"/>
  </sheetPr>
  <dimension ref="A1:K28"/>
  <sheetViews>
    <sheetView view="pageLayout" topLeftCell="A7" zoomScaleNormal="100" workbookViewId="0">
      <selection activeCell="I11" sqref="I11"/>
    </sheetView>
  </sheetViews>
  <sheetFormatPr baseColWidth="10" defaultColWidth="15" defaultRowHeight="13.1"/>
  <cols>
    <col min="1" max="1" width="11.28515625" style="51" customWidth="1"/>
    <col min="2" max="9" width="11.85546875" style="51" bestFit="1" customWidth="1"/>
    <col min="10" max="10" width="15" style="51" customWidth="1"/>
    <col min="11" max="11" width="17.42578125" style="51" customWidth="1"/>
    <col min="12" max="16384" width="15" style="51"/>
  </cols>
  <sheetData>
    <row r="1" spans="1:9" ht="15.75">
      <c r="A1" s="49" t="s">
        <v>31</v>
      </c>
      <c r="B1" s="50" t="s">
        <v>32</v>
      </c>
      <c r="C1" s="50" t="s">
        <v>4</v>
      </c>
      <c r="D1" s="50" t="s">
        <v>5</v>
      </c>
      <c r="E1" s="47" t="s">
        <v>33</v>
      </c>
      <c r="F1" s="50" t="s">
        <v>6</v>
      </c>
      <c r="G1" s="50" t="s">
        <v>7</v>
      </c>
      <c r="H1" s="50" t="s">
        <v>8</v>
      </c>
      <c r="I1" s="48" t="s">
        <v>34</v>
      </c>
    </row>
    <row r="2" spans="1:9" ht="15.75">
      <c r="A2" s="20" t="s">
        <v>35</v>
      </c>
      <c r="B2" s="69">
        <v>5347</v>
      </c>
      <c r="C2" s="69">
        <v>5080</v>
      </c>
      <c r="D2" s="69">
        <v>5014</v>
      </c>
      <c r="E2" s="70">
        <f>SUM(B2:D2)</f>
        <v>15441</v>
      </c>
      <c r="F2" s="69">
        <v>5277</v>
      </c>
      <c r="G2" s="69">
        <v>4750</v>
      </c>
      <c r="H2" s="69">
        <v>5700</v>
      </c>
      <c r="I2" s="70">
        <f>SUM(F2:H2)</f>
        <v>15727</v>
      </c>
    </row>
    <row r="3" spans="1:9" ht="15.75">
      <c r="A3" s="20" t="s">
        <v>36</v>
      </c>
      <c r="B3" s="69">
        <v>6991</v>
      </c>
      <c r="C3" s="69">
        <v>6641</v>
      </c>
      <c r="D3" s="69">
        <v>6555</v>
      </c>
      <c r="E3" s="70">
        <f t="shared" ref="E3:E7" si="0">SUM(B3:D3)</f>
        <v>20187</v>
      </c>
      <c r="F3" s="69">
        <v>6900</v>
      </c>
      <c r="G3" s="69">
        <v>6210</v>
      </c>
      <c r="H3" s="69">
        <v>7452</v>
      </c>
      <c r="I3" s="70">
        <f t="shared" ref="I3:I7" si="1">SUM(F3:H3)</f>
        <v>20562</v>
      </c>
    </row>
    <row r="4" spans="1:9" ht="15.75">
      <c r="A4" s="20" t="s">
        <v>37</v>
      </c>
      <c r="B4" s="69">
        <v>5123</v>
      </c>
      <c r="C4" s="69">
        <v>4867</v>
      </c>
      <c r="D4" s="69">
        <v>4804</v>
      </c>
      <c r="E4" s="70">
        <f t="shared" si="0"/>
        <v>14794</v>
      </c>
      <c r="F4" s="69">
        <v>5056</v>
      </c>
      <c r="G4" s="69">
        <v>4551</v>
      </c>
      <c r="H4" s="69">
        <v>5461</v>
      </c>
      <c r="I4" s="70">
        <f t="shared" si="1"/>
        <v>15068</v>
      </c>
    </row>
    <row r="5" spans="1:9" ht="15.75">
      <c r="A5" s="20" t="s">
        <v>38</v>
      </c>
      <c r="B5" s="69">
        <v>4174</v>
      </c>
      <c r="C5" s="69">
        <v>3965</v>
      </c>
      <c r="D5" s="69">
        <v>3914</v>
      </c>
      <c r="E5" s="70">
        <f t="shared" si="0"/>
        <v>12053</v>
      </c>
      <c r="F5" s="69">
        <v>4120</v>
      </c>
      <c r="G5" s="69">
        <v>3708</v>
      </c>
      <c r="H5" s="69">
        <v>4449</v>
      </c>
      <c r="I5" s="70">
        <f t="shared" si="1"/>
        <v>12277</v>
      </c>
    </row>
    <row r="6" spans="1:9" ht="15.75">
      <c r="A6" s="20" t="s">
        <v>39</v>
      </c>
      <c r="B6" s="69">
        <v>853</v>
      </c>
      <c r="C6" s="69">
        <v>810</v>
      </c>
      <c r="D6" s="69">
        <v>800</v>
      </c>
      <c r="E6" s="70">
        <f t="shared" si="0"/>
        <v>2463</v>
      </c>
      <c r="F6" s="69">
        <v>842</v>
      </c>
      <c r="G6" s="69">
        <v>758</v>
      </c>
      <c r="H6" s="69">
        <v>909</v>
      </c>
      <c r="I6" s="70">
        <f t="shared" si="1"/>
        <v>2509</v>
      </c>
    </row>
    <row r="7" spans="1:9" ht="15.75">
      <c r="A7" s="20" t="s">
        <v>40</v>
      </c>
      <c r="B7" s="69">
        <v>1234</v>
      </c>
      <c r="C7" s="69">
        <v>1172</v>
      </c>
      <c r="D7" s="69">
        <v>1157</v>
      </c>
      <c r="E7" s="70">
        <f t="shared" si="0"/>
        <v>3563</v>
      </c>
      <c r="F7" s="69">
        <v>1218</v>
      </c>
      <c r="G7" s="69">
        <v>1096</v>
      </c>
      <c r="H7" s="69">
        <v>1315</v>
      </c>
      <c r="I7" s="70">
        <f t="shared" si="1"/>
        <v>3629</v>
      </c>
    </row>
    <row r="8" spans="1:9" ht="15.75">
      <c r="A8" s="22" t="s">
        <v>9</v>
      </c>
      <c r="B8" s="71">
        <f>SUM(B2:B7)</f>
        <v>23722</v>
      </c>
      <c r="C8" s="71">
        <f t="shared" ref="C8:I8" si="2">SUM(C2:C7)</f>
        <v>22535</v>
      </c>
      <c r="D8" s="71">
        <f t="shared" si="2"/>
        <v>22244</v>
      </c>
      <c r="E8" s="71">
        <f t="shared" si="2"/>
        <v>68501</v>
      </c>
      <c r="F8" s="71">
        <f t="shared" si="2"/>
        <v>23413</v>
      </c>
      <c r="G8" s="71">
        <f t="shared" si="2"/>
        <v>21073</v>
      </c>
      <c r="H8" s="71">
        <f t="shared" si="2"/>
        <v>25286</v>
      </c>
      <c r="I8" s="71">
        <f t="shared" si="2"/>
        <v>69772</v>
      </c>
    </row>
    <row r="28" spans="8:11">
      <c r="H28" s="7"/>
      <c r="I28" s="7"/>
      <c r="J28" s="7"/>
      <c r="K28" s="7"/>
    </row>
  </sheetData>
  <conditionalFormatting sqref="B8:I8">
    <cfRule type="cellIs" dxfId="59" priority="1" stopIfTrue="1" operator="equal">
      <formula>SUM(B2:B7)</formula>
    </cfRule>
  </conditionalFormatting>
  <conditionalFormatting sqref="E2:E7 I2:I7">
    <cfRule type="cellIs" dxfId="58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&amp;C&amp;F</oddHeader>
    <oddFooter>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9.9978637043366805E-2"/>
  </sheetPr>
  <dimension ref="A1:I38"/>
  <sheetViews>
    <sheetView zoomScaleNormal="100" workbookViewId="0"/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2.28515625" style="15" customWidth="1"/>
    <col min="7" max="7" width="12.7109375" style="15" customWidth="1"/>
    <col min="8" max="16384" width="11" style="15"/>
  </cols>
  <sheetData>
    <row r="1" spans="1:7" ht="18.350000000000001">
      <c r="A1" s="72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16" t="s">
        <v>27</v>
      </c>
      <c r="F3" s="16" t="s">
        <v>53</v>
      </c>
      <c r="G3" s="16" t="s">
        <v>43</v>
      </c>
    </row>
    <row r="4" spans="1:7" ht="15.05">
      <c r="A4" s="17">
        <v>43101</v>
      </c>
      <c r="B4" s="18" t="s">
        <v>0</v>
      </c>
      <c r="C4" s="73">
        <v>59.87</v>
      </c>
      <c r="D4" s="18"/>
      <c r="E4" s="16" t="s">
        <v>0</v>
      </c>
      <c r="F4" s="55"/>
      <c r="G4" s="56"/>
    </row>
    <row r="5" spans="1:7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/>
      <c r="G5" s="56"/>
    </row>
    <row r="6" spans="1:7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/>
      <c r="G6" s="56"/>
    </row>
    <row r="7" spans="1:7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/>
      <c r="G7" s="56"/>
    </row>
    <row r="8" spans="1:7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/>
      <c r="G8" s="56"/>
    </row>
    <row r="9" spans="1:7" ht="15.05">
      <c r="A9" s="17">
        <v>43108</v>
      </c>
      <c r="B9" s="18" t="s">
        <v>0</v>
      </c>
      <c r="C9" s="73">
        <v>49.78</v>
      </c>
      <c r="D9" s="18"/>
      <c r="E9" s="18" t="s">
        <v>2</v>
      </c>
      <c r="F9" s="55"/>
      <c r="G9" s="56"/>
    </row>
    <row r="10" spans="1:7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/>
      <c r="G10" s="56"/>
    </row>
    <row r="11" spans="1:7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18" t="s">
        <v>9</v>
      </c>
      <c r="F12" s="55"/>
      <c r="G12" s="56"/>
    </row>
    <row r="13" spans="1:7" ht="15.05">
      <c r="A13" s="17">
        <v>43114</v>
      </c>
      <c r="B13" s="18" t="s">
        <v>0</v>
      </c>
      <c r="C13" s="73">
        <v>62.87</v>
      </c>
      <c r="D13" s="18"/>
      <c r="E13" s="18"/>
      <c r="F13" s="56"/>
      <c r="G13" s="56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57" priority="1" stopIfTrue="1" operator="equal">
      <formula>SUMIF($B$4:$B$19,E4,$C$4:$C$19)</formula>
    </cfRule>
  </conditionalFormatting>
  <conditionalFormatting sqref="F12">
    <cfRule type="cellIs" dxfId="56" priority="2" stopIfTrue="1" operator="equal">
      <formula>SUM(C4:C19)</formula>
    </cfRule>
  </conditionalFormatting>
  <conditionalFormatting sqref="G4:G10 G12">
    <cfRule type="cellIs" dxfId="5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9.9978637043366805E-2"/>
  </sheetPr>
  <dimension ref="A1:I38"/>
  <sheetViews>
    <sheetView workbookViewId="0">
      <selection activeCell="F5" sqref="F5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2.28515625" style="15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16" t="s">
        <v>27</v>
      </c>
      <c r="F3" s="16" t="s">
        <v>53</v>
      </c>
      <c r="G3" s="16" t="s">
        <v>43</v>
      </c>
    </row>
    <row r="4" spans="1:7" ht="15.05">
      <c r="A4" s="17">
        <v>43101</v>
      </c>
      <c r="B4" s="74" t="s">
        <v>0</v>
      </c>
      <c r="C4" s="73">
        <v>59.87</v>
      </c>
      <c r="D4" s="18"/>
      <c r="E4" s="16" t="s">
        <v>0</v>
      </c>
      <c r="F4" s="55">
        <f>C4+C9+C13+C15+C19</f>
        <v>329.29</v>
      </c>
      <c r="G4" s="56"/>
    </row>
    <row r="5" spans="1:7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/>
      <c r="G5" s="56"/>
    </row>
    <row r="6" spans="1:7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/>
      <c r="G6" s="56"/>
    </row>
    <row r="7" spans="1:7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/>
      <c r="G7" s="56"/>
    </row>
    <row r="8" spans="1:7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/>
      <c r="G8" s="56"/>
    </row>
    <row r="9" spans="1:7" ht="15.05">
      <c r="A9" s="17">
        <v>43108</v>
      </c>
      <c r="B9" s="74" t="s">
        <v>0</v>
      </c>
      <c r="C9" s="73">
        <v>49.78</v>
      </c>
      <c r="D9" s="18"/>
      <c r="E9" s="18" t="s">
        <v>2</v>
      </c>
      <c r="F9" s="55"/>
      <c r="G9" s="56"/>
    </row>
    <row r="10" spans="1:7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/>
      <c r="G10" s="56"/>
    </row>
    <row r="11" spans="1:7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18" t="s">
        <v>9</v>
      </c>
      <c r="F12" s="55"/>
      <c r="G12" s="56"/>
    </row>
    <row r="13" spans="1:7" ht="15.05">
      <c r="A13" s="17">
        <v>43114</v>
      </c>
      <c r="B13" s="74" t="s">
        <v>0</v>
      </c>
      <c r="C13" s="73">
        <v>62.87</v>
      </c>
      <c r="D13" s="18"/>
      <c r="E13" s="18"/>
      <c r="F13" s="18"/>
      <c r="G13" s="18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74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74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54" priority="1" stopIfTrue="1" operator="equal">
      <formula>SUMIF($B$4:$B$19,E4,$C$4:$C$19)</formula>
    </cfRule>
  </conditionalFormatting>
  <conditionalFormatting sqref="F12">
    <cfRule type="cellIs" dxfId="53" priority="2" stopIfTrue="1" operator="equal">
      <formula>SUM(C4:C19)</formula>
    </cfRule>
  </conditionalFormatting>
  <conditionalFormatting sqref="G4:G10 G12">
    <cfRule type="cellIs" dxfId="5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9.9978637043366805E-2"/>
  </sheetPr>
  <dimension ref="A1:I38"/>
  <sheetViews>
    <sheetView workbookViewId="0">
      <selection activeCell="C31" sqref="C31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72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17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6"/>
    </row>
    <row r="5" spans="1:7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6"/>
    </row>
    <row r="6" spans="1:7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6"/>
    </row>
    <row r="7" spans="1:7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6"/>
    </row>
    <row r="8" spans="1:7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6"/>
    </row>
    <row r="9" spans="1:7" ht="15.05">
      <c r="A9" s="17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6"/>
    </row>
    <row r="10" spans="1:7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6"/>
    </row>
    <row r="11" spans="1:7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18" t="s">
        <v>9</v>
      </c>
      <c r="F12" s="55">
        <f>SUM(F4:F11)</f>
        <v>1939.68</v>
      </c>
      <c r="G12" s="56"/>
    </row>
    <row r="13" spans="1:7" ht="15.05">
      <c r="A13" s="17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51" priority="1" stopIfTrue="1" operator="equal">
      <formula>SUMIF($B$4:$B$19,E4,$C$4:$C$19)</formula>
    </cfRule>
  </conditionalFormatting>
  <conditionalFormatting sqref="F12">
    <cfRule type="cellIs" dxfId="50" priority="2" stopIfTrue="1" operator="equal">
      <formula>SUM(C4:C19)</formula>
    </cfRule>
  </conditionalFormatting>
  <conditionalFormatting sqref="G4:G10 G12">
    <cfRule type="cellIs" dxfId="4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9.9978637043366805E-2"/>
  </sheetPr>
  <dimension ref="A1:J38"/>
  <sheetViews>
    <sheetView workbookViewId="0">
      <selection activeCell="G4" sqref="G4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10" ht="18.350000000000001">
      <c r="A1" s="54" t="s">
        <v>51</v>
      </c>
    </row>
    <row r="3" spans="1:10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10" ht="15.05">
      <c r="A4" s="17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F4/F12</f>
        <v>0.16976511589540544</v>
      </c>
      <c r="J4" s="75"/>
    </row>
    <row r="5" spans="1:10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6"/>
    </row>
    <row r="6" spans="1:10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6"/>
    </row>
    <row r="7" spans="1:10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6"/>
    </row>
    <row r="8" spans="1:10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6"/>
    </row>
    <row r="9" spans="1:10" ht="15.05">
      <c r="A9" s="17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6"/>
    </row>
    <row r="10" spans="1:10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6"/>
    </row>
    <row r="11" spans="1:10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10" ht="15.05">
      <c r="A12" s="17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10" ht="15.05">
      <c r="A13" s="17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10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10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10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48" priority="1" stopIfTrue="1" operator="equal">
      <formula>SUMIF($B$4:$B$19,E4,$C$4:$C$19)</formula>
    </cfRule>
  </conditionalFormatting>
  <conditionalFormatting sqref="F12">
    <cfRule type="cellIs" dxfId="47" priority="2" stopIfTrue="1" operator="equal">
      <formula>SUM(C4:C19)</formula>
    </cfRule>
  </conditionalFormatting>
  <conditionalFormatting sqref="G4:G10 G12">
    <cfRule type="cellIs" dxfId="4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9.9978637043366805E-2"/>
  </sheetPr>
  <dimension ref="A1:I38"/>
  <sheetViews>
    <sheetView workbookViewId="0">
      <selection activeCell="E27" sqref="E27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8" width="28.7109375" style="15" customWidth="1"/>
    <col min="9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17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17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17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45" priority="2" stopIfTrue="1" operator="equal">
      <formula>SUMIF($B$4:$B$19,E4,$C$4:$C$19)</formula>
    </cfRule>
  </conditionalFormatting>
  <conditionalFormatting sqref="F12">
    <cfRule type="cellIs" dxfId="44" priority="3" stopIfTrue="1" operator="equal">
      <formula>SUM(C4:C19)</formula>
    </cfRule>
  </conditionalFormatting>
  <conditionalFormatting sqref="G12 G4:G10">
    <cfRule type="cellIs" dxfId="43" priority="4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-9.9978637043366805E-2"/>
  </sheetPr>
  <dimension ref="A1:I38"/>
  <sheetViews>
    <sheetView workbookViewId="0">
      <selection activeCell="G29" sqref="G29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17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17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17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17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17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17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17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17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17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42" priority="1" stopIfTrue="1" operator="equal">
      <formula>SUMIF($B$4:$B$19,E4,$C$4:$C$19)</formula>
    </cfRule>
  </conditionalFormatting>
  <conditionalFormatting sqref="F12">
    <cfRule type="cellIs" dxfId="41" priority="2" stopIfTrue="1" operator="equal">
      <formula>SUM(C4:C19)</formula>
    </cfRule>
  </conditionalFormatting>
  <conditionalFormatting sqref="G12 G4:G10">
    <cfRule type="cellIs" dxfId="40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-9.9978637043366805E-2"/>
  </sheetPr>
  <dimension ref="A1:I38"/>
  <sheetViews>
    <sheetView workbookViewId="0">
      <selection activeCell="D29" sqref="D29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79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79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79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79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79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79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79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79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79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79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79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79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79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79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79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79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39" priority="1" stopIfTrue="1" operator="equal">
      <formula>SUMIF($B$4:$B$19,E4,$C$4:$C$19)</formula>
    </cfRule>
  </conditionalFormatting>
  <conditionalFormatting sqref="F12">
    <cfRule type="cellIs" dxfId="38" priority="2" stopIfTrue="1" operator="equal">
      <formula>SUM(C4:C19)</formula>
    </cfRule>
  </conditionalFormatting>
  <conditionalFormatting sqref="G12 G4:G10">
    <cfRule type="cellIs" dxfId="37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38"/>
  <sheetViews>
    <sheetView workbookViewId="0">
      <selection activeCell="E3" sqref="E3:G12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80" t="s">
        <v>27</v>
      </c>
      <c r="F3" s="80" t="s">
        <v>53</v>
      </c>
      <c r="G3" s="80" t="s">
        <v>43</v>
      </c>
    </row>
    <row r="4" spans="1:7" ht="15.05">
      <c r="A4" s="17">
        <v>43101</v>
      </c>
      <c r="B4" s="18" t="s">
        <v>0</v>
      </c>
      <c r="C4" s="73">
        <v>59.87</v>
      </c>
      <c r="D4" s="18"/>
      <c r="E4" s="81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17">
        <v>43101</v>
      </c>
      <c r="B5" s="18" t="s">
        <v>1</v>
      </c>
      <c r="C5" s="73">
        <v>650</v>
      </c>
      <c r="D5" s="18"/>
      <c r="E5" s="81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17">
        <v>43101</v>
      </c>
      <c r="B6" s="18" t="s">
        <v>2</v>
      </c>
      <c r="C6" s="73">
        <v>150</v>
      </c>
      <c r="D6" s="18"/>
      <c r="E6" s="82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17">
        <v>43105</v>
      </c>
      <c r="B7" s="18" t="s">
        <v>29</v>
      </c>
      <c r="C7" s="73">
        <v>60</v>
      </c>
      <c r="D7" s="18"/>
      <c r="E7" s="82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17">
        <v>43107</v>
      </c>
      <c r="B8" s="17" t="s">
        <v>30</v>
      </c>
      <c r="C8" s="73">
        <v>90.89</v>
      </c>
      <c r="D8" s="18"/>
      <c r="E8" s="82" t="s">
        <v>1</v>
      </c>
      <c r="F8" s="55">
        <f>C5</f>
        <v>650</v>
      </c>
      <c r="G8" s="59">
        <f t="shared" si="0"/>
        <v>0.3351068217437928</v>
      </c>
    </row>
    <row r="9" spans="1:7" ht="15.05">
      <c r="A9" s="17">
        <v>43108</v>
      </c>
      <c r="B9" s="18" t="s">
        <v>0</v>
      </c>
      <c r="C9" s="73">
        <v>49.78</v>
      </c>
      <c r="D9" s="18"/>
      <c r="E9" s="82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17">
        <v>43109</v>
      </c>
      <c r="B10" s="18" t="s">
        <v>10</v>
      </c>
      <c r="C10" s="73">
        <v>250</v>
      </c>
      <c r="D10" s="18"/>
      <c r="E10" s="82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17">
        <v>43111</v>
      </c>
      <c r="B11" s="18" t="s">
        <v>3</v>
      </c>
      <c r="C11" s="73">
        <v>50</v>
      </c>
      <c r="D11" s="18"/>
      <c r="E11" s="82"/>
      <c r="F11" s="56"/>
      <c r="G11" s="56"/>
    </row>
    <row r="12" spans="1:7" ht="15.05">
      <c r="A12" s="17">
        <v>43112</v>
      </c>
      <c r="B12" s="18" t="s">
        <v>29</v>
      </c>
      <c r="C12" s="73">
        <v>50</v>
      </c>
      <c r="D12" s="18"/>
      <c r="E12" s="83" t="s">
        <v>9</v>
      </c>
      <c r="F12" s="58">
        <f>SUM(F4:F11)</f>
        <v>1939.68</v>
      </c>
      <c r="G12" s="56"/>
    </row>
    <row r="13" spans="1:7" ht="15.05">
      <c r="A13" s="17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17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17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17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17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17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17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36" priority="1" stopIfTrue="1" operator="equal">
      <formula>SUMIF($B$4:$B$19,E4,$C$4:$C$19)</formula>
    </cfRule>
  </conditionalFormatting>
  <conditionalFormatting sqref="F12">
    <cfRule type="cellIs" dxfId="35" priority="2" stopIfTrue="1" operator="equal">
      <formula>SUM(C4:C19)</formula>
    </cfRule>
  </conditionalFormatting>
  <conditionalFormatting sqref="G12 G4:G10">
    <cfRule type="cellIs" dxfId="34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9.9978637043366805E-2"/>
  </sheetPr>
  <dimension ref="A1:I38"/>
  <sheetViews>
    <sheetView workbookViewId="0">
      <selection activeCell="E3" sqref="E3:F10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60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60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60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60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60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60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60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60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60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60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60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60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60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60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60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60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33" priority="1" stopIfTrue="1" operator="equal">
      <formula>SUMIF($B$4:$B$19,E4,$C$4:$C$19)</formula>
    </cfRule>
  </conditionalFormatting>
  <conditionalFormatting sqref="F12">
    <cfRule type="cellIs" dxfId="32" priority="2" stopIfTrue="1" operator="equal">
      <formula>SUM(C4:C19)</formula>
    </cfRule>
  </conditionalFormatting>
  <conditionalFormatting sqref="G12 G4:G10">
    <cfRule type="cellIs" dxfId="31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 tint="-9.9978637043366805E-2"/>
  </sheetPr>
  <dimension ref="A1:I38"/>
  <sheetViews>
    <sheetView workbookViewId="0">
      <selection activeCell="E3" sqref="E3:F10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60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60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60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60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60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60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60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60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60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60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60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60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60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60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60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60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30" priority="1" stopIfTrue="1" operator="equal">
      <formula>SUMIF($B$4:$B$19,E4,$C$4:$C$19)</formula>
    </cfRule>
  </conditionalFormatting>
  <conditionalFormatting sqref="F12">
    <cfRule type="cellIs" dxfId="29" priority="2" stopIfTrue="1" operator="equal">
      <formula>SUM(C4:C19)</formula>
    </cfRule>
  </conditionalFormatting>
  <conditionalFormatting sqref="G12 G4:G10">
    <cfRule type="cellIs" dxfId="28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9.9978637043366805E-2"/>
  </sheetPr>
  <dimension ref="A1:I38"/>
  <sheetViews>
    <sheetView workbookViewId="0">
      <selection activeCell="M27" sqref="M27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60">
        <v>43101</v>
      </c>
      <c r="B4" s="18" t="s">
        <v>0</v>
      </c>
      <c r="C4" s="73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60">
        <v>43101</v>
      </c>
      <c r="B5" s="18" t="s">
        <v>1</v>
      </c>
      <c r="C5" s="73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60">
        <v>43101</v>
      </c>
      <c r="B6" s="18" t="s">
        <v>2</v>
      </c>
      <c r="C6" s="73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60">
        <v>43105</v>
      </c>
      <c r="B7" s="18" t="s">
        <v>29</v>
      </c>
      <c r="C7" s="73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60">
        <v>43107</v>
      </c>
      <c r="B8" s="17" t="s">
        <v>30</v>
      </c>
      <c r="C8" s="73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60">
        <v>43108</v>
      </c>
      <c r="B9" s="18" t="s">
        <v>0</v>
      </c>
      <c r="C9" s="73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60">
        <v>43109</v>
      </c>
      <c r="B10" s="18" t="s">
        <v>10</v>
      </c>
      <c r="C10" s="73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60">
        <v>43111</v>
      </c>
      <c r="B11" s="18" t="s">
        <v>3</v>
      </c>
      <c r="C11" s="73">
        <v>50</v>
      </c>
      <c r="D11" s="18"/>
      <c r="E11" s="18"/>
      <c r="F11" s="56"/>
      <c r="G11" s="56"/>
    </row>
    <row r="12" spans="1:7" ht="15.05">
      <c r="A12" s="60">
        <v>43112</v>
      </c>
      <c r="B12" s="18" t="s">
        <v>29</v>
      </c>
      <c r="C12" s="73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60">
        <v>43114</v>
      </c>
      <c r="B13" s="18" t="s">
        <v>0</v>
      </c>
      <c r="C13" s="73">
        <v>62.87</v>
      </c>
      <c r="D13" s="18"/>
      <c r="E13" s="18"/>
      <c r="F13" s="18"/>
      <c r="G13" s="18"/>
    </row>
    <row r="14" spans="1:7" ht="15.05">
      <c r="A14" s="60">
        <v>43119</v>
      </c>
      <c r="B14" s="18" t="s">
        <v>29</v>
      </c>
      <c r="C14" s="73">
        <v>65</v>
      </c>
      <c r="D14" s="18"/>
      <c r="E14" s="18"/>
      <c r="F14" s="18"/>
      <c r="G14" s="18"/>
    </row>
    <row r="15" spans="1:7" ht="15.05">
      <c r="A15" s="60">
        <v>43120</v>
      </c>
      <c r="B15" s="18" t="s">
        <v>0</v>
      </c>
      <c r="C15" s="73">
        <v>75.900000000000006</v>
      </c>
      <c r="D15" s="18"/>
      <c r="E15" s="18"/>
      <c r="F15" s="18"/>
      <c r="G15" s="18"/>
    </row>
    <row r="16" spans="1:7" ht="15.05">
      <c r="A16" s="60">
        <v>43122</v>
      </c>
      <c r="B16" s="18" t="s">
        <v>10</v>
      </c>
      <c r="C16" s="73">
        <v>49.5</v>
      </c>
      <c r="D16" s="18"/>
      <c r="E16" s="18"/>
      <c r="F16" s="18"/>
      <c r="G16" s="18"/>
    </row>
    <row r="17" spans="1:9" ht="15.05">
      <c r="A17" s="60">
        <v>43124</v>
      </c>
      <c r="B17" s="18" t="s">
        <v>3</v>
      </c>
      <c r="C17" s="73">
        <v>150</v>
      </c>
      <c r="D17" s="18"/>
      <c r="E17" s="18"/>
      <c r="F17" s="18"/>
      <c r="G17" s="18"/>
    </row>
    <row r="18" spans="1:9" ht="15.05">
      <c r="A18" s="60">
        <v>43126</v>
      </c>
      <c r="B18" s="18" t="s">
        <v>29</v>
      </c>
      <c r="C18" s="73">
        <v>45</v>
      </c>
      <c r="D18" s="18"/>
      <c r="E18" s="18"/>
      <c r="F18" s="18"/>
      <c r="G18" s="18"/>
    </row>
    <row r="19" spans="1:9" ht="15.05">
      <c r="A19" s="60">
        <v>43127</v>
      </c>
      <c r="B19" s="18" t="s">
        <v>0</v>
      </c>
      <c r="C19" s="73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27" priority="1" stopIfTrue="1" operator="equal">
      <formula>SUMIF($B$4:$B$19,E4,$C$4:$C$19)</formula>
    </cfRule>
  </conditionalFormatting>
  <conditionalFormatting sqref="F12">
    <cfRule type="cellIs" dxfId="26" priority="2" stopIfTrue="1" operator="equal">
      <formula>SUM(C4:C19)</formula>
    </cfRule>
  </conditionalFormatting>
  <conditionalFormatting sqref="G12 G4:G10">
    <cfRule type="cellIs" dxfId="2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 tint="-9.9978637043366805E-2"/>
  </sheetPr>
  <dimension ref="A1:I38"/>
  <sheetViews>
    <sheetView workbookViewId="0">
      <selection activeCell="K20" sqref="K20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60">
        <v>43101</v>
      </c>
      <c r="B4" s="18" t="s">
        <v>0</v>
      </c>
      <c r="C4" s="18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60">
        <v>43101</v>
      </c>
      <c r="B5" s="18" t="s">
        <v>1</v>
      </c>
      <c r="C5" s="18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60">
        <v>43101</v>
      </c>
      <c r="B6" s="18" t="s">
        <v>2</v>
      </c>
      <c r="C6" s="18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60">
        <v>43105</v>
      </c>
      <c r="B7" s="18" t="s">
        <v>29</v>
      </c>
      <c r="C7" s="18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60">
        <v>43107</v>
      </c>
      <c r="B8" s="17" t="s">
        <v>30</v>
      </c>
      <c r="C8" s="18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60">
        <v>43108</v>
      </c>
      <c r="B9" s="18" t="s">
        <v>0</v>
      </c>
      <c r="C9" s="18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60">
        <v>43109</v>
      </c>
      <c r="B10" s="18" t="s">
        <v>10</v>
      </c>
      <c r="C10" s="18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60">
        <v>43111</v>
      </c>
      <c r="B11" s="18" t="s">
        <v>3</v>
      </c>
      <c r="C11" s="18">
        <v>50</v>
      </c>
      <c r="D11" s="18"/>
      <c r="E11" s="18"/>
      <c r="F11" s="56"/>
      <c r="G11" s="56"/>
    </row>
    <row r="12" spans="1:7" ht="15.05">
      <c r="A12" s="60">
        <v>43112</v>
      </c>
      <c r="B12" s="18" t="s">
        <v>29</v>
      </c>
      <c r="C12" s="18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60">
        <v>43114</v>
      </c>
      <c r="B13" s="18" t="s">
        <v>0</v>
      </c>
      <c r="C13" s="18">
        <v>62.87</v>
      </c>
      <c r="D13" s="18"/>
      <c r="E13" s="18"/>
      <c r="F13" s="18"/>
      <c r="G13" s="18"/>
    </row>
    <row r="14" spans="1:7" ht="15.05">
      <c r="A14" s="60">
        <v>43119</v>
      </c>
      <c r="B14" s="18" t="s">
        <v>29</v>
      </c>
      <c r="C14" s="18">
        <v>65</v>
      </c>
      <c r="D14" s="18"/>
      <c r="E14" s="18"/>
      <c r="F14" s="18"/>
      <c r="G14" s="18"/>
    </row>
    <row r="15" spans="1:7" ht="15.05">
      <c r="A15" s="60">
        <v>43120</v>
      </c>
      <c r="B15" s="18" t="s">
        <v>0</v>
      </c>
      <c r="C15" s="18">
        <v>75.900000000000006</v>
      </c>
      <c r="D15" s="18"/>
      <c r="E15" s="18"/>
      <c r="F15" s="18"/>
      <c r="G15" s="18"/>
    </row>
    <row r="16" spans="1:7" ht="15.05">
      <c r="A16" s="60">
        <v>43122</v>
      </c>
      <c r="B16" s="18" t="s">
        <v>10</v>
      </c>
      <c r="C16" s="18">
        <v>49.5</v>
      </c>
      <c r="D16" s="18"/>
      <c r="E16" s="18"/>
      <c r="F16" s="18"/>
      <c r="G16" s="18"/>
    </row>
    <row r="17" spans="1:9" ht="15.05">
      <c r="A17" s="60">
        <v>43124</v>
      </c>
      <c r="B17" s="18" t="s">
        <v>3</v>
      </c>
      <c r="C17" s="18">
        <v>150</v>
      </c>
      <c r="D17" s="18"/>
      <c r="E17" s="18"/>
      <c r="F17" s="18"/>
      <c r="G17" s="18"/>
    </row>
    <row r="18" spans="1:9" ht="15.05">
      <c r="A18" s="60">
        <v>43126</v>
      </c>
      <c r="B18" s="18" t="s">
        <v>29</v>
      </c>
      <c r="C18" s="18">
        <v>45</v>
      </c>
      <c r="D18" s="18"/>
      <c r="E18" s="18"/>
      <c r="F18" s="18"/>
      <c r="G18" s="18"/>
    </row>
    <row r="19" spans="1:9" ht="15.05">
      <c r="A19" s="60">
        <v>43127</v>
      </c>
      <c r="B19" s="18" t="s">
        <v>0</v>
      </c>
      <c r="C19" s="18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24" priority="1" stopIfTrue="1" operator="equal">
      <formula>SUMIF($B$4:$B$19,E4,$C$4:$C$19)</formula>
    </cfRule>
  </conditionalFormatting>
  <conditionalFormatting sqref="F12">
    <cfRule type="cellIs" dxfId="23" priority="2" stopIfTrue="1" operator="equal">
      <formula>SUM(C4:C19)</formula>
    </cfRule>
  </conditionalFormatting>
  <conditionalFormatting sqref="G12 G4:G10">
    <cfRule type="cellIs" dxfId="2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2" tint="-9.9978637043366805E-2"/>
  </sheetPr>
  <dimension ref="A1:I38"/>
  <sheetViews>
    <sheetView workbookViewId="0">
      <selection activeCell="G25" sqref="G25"/>
    </sheetView>
  </sheetViews>
  <sheetFormatPr baseColWidth="10" defaultColWidth="11" defaultRowHeight="13.1"/>
  <cols>
    <col min="1" max="1" width="21.42578125" style="15" customWidth="1"/>
    <col min="2" max="3" width="14.140625" style="15" customWidth="1"/>
    <col min="4" max="4" width="11" style="15"/>
    <col min="5" max="5" width="14.140625" style="15" customWidth="1"/>
    <col min="6" max="6" width="13.42578125" style="15" bestFit="1" customWidth="1"/>
    <col min="7" max="7" width="12.7109375" style="15" customWidth="1"/>
    <col min="8" max="16384" width="11" style="15"/>
  </cols>
  <sheetData>
    <row r="1" spans="1:7" ht="18.350000000000001">
      <c r="A1" s="54" t="s">
        <v>51</v>
      </c>
    </row>
    <row r="3" spans="1:7" ht="15.05">
      <c r="A3" s="45" t="s">
        <v>26</v>
      </c>
      <c r="B3" s="45" t="s">
        <v>27</v>
      </c>
      <c r="C3" s="45" t="s">
        <v>28</v>
      </c>
      <c r="D3" s="18"/>
      <c r="E3" s="45" t="s">
        <v>27</v>
      </c>
      <c r="F3" s="45" t="s">
        <v>53</v>
      </c>
      <c r="G3" s="45" t="s">
        <v>43</v>
      </c>
    </row>
    <row r="4" spans="1:7" ht="15.05">
      <c r="A4" s="60">
        <v>43101</v>
      </c>
      <c r="B4" s="18" t="s">
        <v>0</v>
      </c>
      <c r="C4" s="18">
        <v>59.87</v>
      </c>
      <c r="D4" s="18"/>
      <c r="E4" s="16" t="s">
        <v>0</v>
      </c>
      <c r="F4" s="55">
        <f>C4+C9+C13+C19+C15</f>
        <v>329.29</v>
      </c>
      <c r="G4" s="59">
        <f>F4/$F$12</f>
        <v>0.16976511589540544</v>
      </c>
    </row>
    <row r="5" spans="1:7" ht="15.05">
      <c r="A5" s="60">
        <v>43101</v>
      </c>
      <c r="B5" s="18" t="s">
        <v>1</v>
      </c>
      <c r="C5" s="18">
        <v>650</v>
      </c>
      <c r="D5" s="18"/>
      <c r="E5" s="16" t="s">
        <v>29</v>
      </c>
      <c r="F5" s="55">
        <f>C7+C12+C14+C18</f>
        <v>220</v>
      </c>
      <c r="G5" s="59">
        <f t="shared" ref="G5:G10" si="0">F5/$F$12</f>
        <v>0.11342077043636063</v>
      </c>
    </row>
    <row r="6" spans="1:7" ht="15.05">
      <c r="A6" s="60">
        <v>43101</v>
      </c>
      <c r="B6" s="18" t="s">
        <v>2</v>
      </c>
      <c r="C6" s="18">
        <v>150</v>
      </c>
      <c r="D6" s="18"/>
      <c r="E6" s="18" t="s">
        <v>10</v>
      </c>
      <c r="F6" s="55">
        <f>C10+C16</f>
        <v>299.5</v>
      </c>
      <c r="G6" s="59">
        <f t="shared" si="0"/>
        <v>0.15440691248040914</v>
      </c>
    </row>
    <row r="7" spans="1:7" ht="15.05">
      <c r="A7" s="60">
        <v>43105</v>
      </c>
      <c r="B7" s="18" t="s">
        <v>29</v>
      </c>
      <c r="C7" s="18">
        <v>60</v>
      </c>
      <c r="D7" s="18"/>
      <c r="E7" s="18" t="s">
        <v>3</v>
      </c>
      <c r="F7" s="55">
        <f>C11+C17</f>
        <v>200</v>
      </c>
      <c r="G7" s="59">
        <f t="shared" si="0"/>
        <v>0.10310979130578239</v>
      </c>
    </row>
    <row r="8" spans="1:7" ht="15.05">
      <c r="A8" s="60">
        <v>43107</v>
      </c>
      <c r="B8" s="17" t="s">
        <v>30</v>
      </c>
      <c r="C8" s="18">
        <v>90.89</v>
      </c>
      <c r="D8" s="18"/>
      <c r="E8" s="18" t="s">
        <v>1</v>
      </c>
      <c r="F8" s="55">
        <f>C5</f>
        <v>650</v>
      </c>
      <c r="G8" s="59">
        <f t="shared" si="0"/>
        <v>0.3351068217437928</v>
      </c>
    </row>
    <row r="9" spans="1:7" ht="15.05">
      <c r="A9" s="60">
        <v>43108</v>
      </c>
      <c r="B9" s="18" t="s">
        <v>0</v>
      </c>
      <c r="C9" s="18">
        <v>49.78</v>
      </c>
      <c r="D9" s="18"/>
      <c r="E9" s="18" t="s">
        <v>2</v>
      </c>
      <c r="F9" s="55">
        <f>C6</f>
        <v>150</v>
      </c>
      <c r="G9" s="59">
        <f t="shared" si="0"/>
        <v>7.733234347933679E-2</v>
      </c>
    </row>
    <row r="10" spans="1:7" ht="15.05">
      <c r="A10" s="60">
        <v>43109</v>
      </c>
      <c r="B10" s="18" t="s">
        <v>10</v>
      </c>
      <c r="C10" s="18">
        <v>250</v>
      </c>
      <c r="D10" s="18"/>
      <c r="E10" s="18" t="s">
        <v>30</v>
      </c>
      <c r="F10" s="55">
        <f>C8</f>
        <v>90.89</v>
      </c>
      <c r="G10" s="59">
        <f t="shared" si="0"/>
        <v>4.6858244658912807E-2</v>
      </c>
    </row>
    <row r="11" spans="1:7" ht="15.05">
      <c r="A11" s="60">
        <v>43111</v>
      </c>
      <c r="B11" s="18" t="s">
        <v>3</v>
      </c>
      <c r="C11" s="18">
        <v>50</v>
      </c>
      <c r="D11" s="18"/>
      <c r="E11" s="18"/>
      <c r="F11" s="56"/>
      <c r="G11" s="56"/>
    </row>
    <row r="12" spans="1:7" ht="15.05">
      <c r="A12" s="60">
        <v>43112</v>
      </c>
      <c r="B12" s="18" t="s">
        <v>29</v>
      </c>
      <c r="C12" s="18">
        <v>50</v>
      </c>
      <c r="D12" s="18"/>
      <c r="E12" s="57" t="s">
        <v>9</v>
      </c>
      <c r="F12" s="58">
        <f>SUM(F4:F11)</f>
        <v>1939.68</v>
      </c>
      <c r="G12" s="56"/>
    </row>
    <row r="13" spans="1:7" ht="15.05">
      <c r="A13" s="60">
        <v>43114</v>
      </c>
      <c r="B13" s="18" t="s">
        <v>0</v>
      </c>
      <c r="C13" s="18">
        <v>62.87</v>
      </c>
      <c r="D13" s="18"/>
      <c r="E13" s="18"/>
      <c r="F13" s="18"/>
      <c r="G13" s="18"/>
    </row>
    <row r="14" spans="1:7" ht="15.05">
      <c r="A14" s="60">
        <v>43119</v>
      </c>
      <c r="B14" s="18" t="s">
        <v>29</v>
      </c>
      <c r="C14" s="18">
        <v>65</v>
      </c>
      <c r="D14" s="18"/>
      <c r="E14" s="18"/>
      <c r="F14" s="18"/>
      <c r="G14" s="18"/>
    </row>
    <row r="15" spans="1:7" ht="15.05">
      <c r="A15" s="60">
        <v>43120</v>
      </c>
      <c r="B15" s="18" t="s">
        <v>0</v>
      </c>
      <c r="C15" s="18">
        <v>75.900000000000006</v>
      </c>
      <c r="D15" s="18"/>
      <c r="E15" s="18"/>
      <c r="F15" s="18"/>
      <c r="G15" s="18"/>
    </row>
    <row r="16" spans="1:7" ht="15.05">
      <c r="A16" s="60">
        <v>43122</v>
      </c>
      <c r="B16" s="18" t="s">
        <v>10</v>
      </c>
      <c r="C16" s="18">
        <v>49.5</v>
      </c>
      <c r="D16" s="18"/>
      <c r="E16" s="18"/>
      <c r="F16" s="18"/>
      <c r="G16" s="18"/>
    </row>
    <row r="17" spans="1:9" ht="15.05">
      <c r="A17" s="60">
        <v>43124</v>
      </c>
      <c r="B17" s="18" t="s">
        <v>3</v>
      </c>
      <c r="C17" s="18">
        <v>150</v>
      </c>
      <c r="D17" s="18"/>
      <c r="E17" s="18"/>
      <c r="F17" s="18"/>
      <c r="G17" s="18"/>
    </row>
    <row r="18" spans="1:9" ht="15.05">
      <c r="A18" s="60">
        <v>43126</v>
      </c>
      <c r="B18" s="18" t="s">
        <v>29</v>
      </c>
      <c r="C18" s="18">
        <v>45</v>
      </c>
      <c r="D18" s="18"/>
      <c r="E18" s="18"/>
      <c r="F18" s="18"/>
      <c r="G18" s="18"/>
    </row>
    <row r="19" spans="1:9" ht="15.05">
      <c r="A19" s="60">
        <v>43127</v>
      </c>
      <c r="B19" s="18" t="s">
        <v>0</v>
      </c>
      <c r="C19" s="18">
        <v>80.87</v>
      </c>
      <c r="D19" s="18"/>
      <c r="E19" s="18"/>
      <c r="F19" s="18"/>
      <c r="G19" s="18"/>
    </row>
    <row r="20" spans="1:9">
      <c r="A20" s="19"/>
    </row>
    <row r="21" spans="1:9">
      <c r="A21" s="19"/>
    </row>
    <row r="22" spans="1:9" ht="15.75">
      <c r="A22" s="21"/>
      <c r="B22" s="21"/>
      <c r="C22" s="21"/>
      <c r="D22" s="21"/>
      <c r="E22" s="21"/>
      <c r="F22" s="21"/>
      <c r="G22" s="21"/>
      <c r="H22" s="21"/>
      <c r="I22" s="21"/>
    </row>
    <row r="23" spans="1:9" ht="15.75">
      <c r="A23" s="21"/>
      <c r="B23" s="21"/>
      <c r="C23" s="21"/>
      <c r="D23" s="21"/>
      <c r="E23" s="21"/>
      <c r="F23" s="21"/>
      <c r="G23" s="21"/>
      <c r="H23" s="21"/>
      <c r="I23" s="21"/>
    </row>
    <row r="24" spans="1:9" ht="15.75">
      <c r="A24" s="21"/>
      <c r="B24" s="21"/>
      <c r="C24" s="21"/>
      <c r="D24" s="21"/>
      <c r="E24" s="21"/>
      <c r="F24" s="21"/>
      <c r="G24" s="21"/>
      <c r="H24" s="21"/>
      <c r="I24" s="21"/>
    </row>
    <row r="25" spans="1:9" ht="15.75">
      <c r="A25" s="21"/>
      <c r="B25" s="21"/>
      <c r="C25" s="21"/>
      <c r="D25" s="21"/>
      <c r="E25" s="21"/>
      <c r="F25" s="21"/>
      <c r="G25" s="21"/>
      <c r="H25" s="21"/>
      <c r="I25" s="21"/>
    </row>
    <row r="26" spans="1:9" ht="15.75">
      <c r="A26" s="21"/>
      <c r="B26" s="21"/>
      <c r="C26" s="21"/>
      <c r="D26" s="21"/>
      <c r="E26" s="21"/>
      <c r="F26" s="21"/>
      <c r="G26" s="21"/>
      <c r="H26" s="21"/>
      <c r="I26" s="21"/>
    </row>
    <row r="27" spans="1:9" ht="15.75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5.75">
      <c r="A28" s="21"/>
      <c r="B28" s="21"/>
      <c r="C28" s="21"/>
      <c r="D28" s="21"/>
      <c r="E28" s="21"/>
      <c r="F28" s="21"/>
      <c r="G28" s="21"/>
      <c r="H28" s="21"/>
      <c r="I28" s="21"/>
    </row>
    <row r="29" spans="1:9" ht="15.75">
      <c r="A29" s="21"/>
      <c r="B29" s="21"/>
      <c r="C29" s="21"/>
      <c r="D29" s="21"/>
      <c r="E29" s="21"/>
      <c r="F29" s="21"/>
      <c r="G29" s="21"/>
      <c r="H29" s="21"/>
      <c r="I29" s="21"/>
    </row>
    <row r="30" spans="1:9" ht="15.75">
      <c r="A30" s="21"/>
      <c r="B30" s="21"/>
      <c r="C30" s="21"/>
      <c r="D30" s="21"/>
      <c r="E30" s="21"/>
      <c r="F30" s="21"/>
      <c r="G30" s="21"/>
      <c r="H30" s="21"/>
      <c r="I30" s="21"/>
    </row>
    <row r="31" spans="1:9" ht="15.75">
      <c r="A31" s="21"/>
      <c r="B31" s="21"/>
      <c r="C31" s="21"/>
      <c r="D31" s="21"/>
      <c r="E31" s="21"/>
      <c r="F31" s="21"/>
      <c r="G31" s="21"/>
      <c r="H31" s="21"/>
      <c r="I31" s="21"/>
    </row>
    <row r="32" spans="1:9" ht="15.75">
      <c r="A32" s="21"/>
      <c r="B32" s="21"/>
      <c r="C32" s="21"/>
      <c r="D32" s="21"/>
      <c r="E32" s="21"/>
      <c r="F32" s="21"/>
      <c r="G32" s="21"/>
      <c r="H32" s="21"/>
      <c r="I32" s="21"/>
    </row>
    <row r="33" spans="1:9" ht="15.75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5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5.75">
      <c r="A35" s="21"/>
      <c r="B35" s="21"/>
      <c r="C35" s="21"/>
      <c r="D35" s="21"/>
      <c r="E35" s="21"/>
      <c r="F35" s="21"/>
      <c r="G35" s="21"/>
      <c r="H35" s="21"/>
      <c r="I35" s="21"/>
    </row>
    <row r="36" spans="1:9" ht="15.75">
      <c r="A36" s="21"/>
      <c r="B36" s="21"/>
      <c r="C36" s="21"/>
      <c r="D36" s="21"/>
      <c r="E36" s="21"/>
      <c r="F36" s="21"/>
      <c r="G36" s="21"/>
      <c r="H36" s="21"/>
      <c r="I36" s="21"/>
    </row>
    <row r="37" spans="1:9">
      <c r="A37" s="19"/>
    </row>
    <row r="38" spans="1:9">
      <c r="A38" s="19"/>
    </row>
  </sheetData>
  <conditionalFormatting sqref="F4:F10">
    <cfRule type="cellIs" dxfId="21" priority="1" stopIfTrue="1" operator="equal">
      <formula>SUMIF($B$4:$B$19,E4,$C$4:$C$19)</formula>
    </cfRule>
  </conditionalFormatting>
  <conditionalFormatting sqref="F12">
    <cfRule type="cellIs" dxfId="20" priority="2" stopIfTrue="1" operator="equal">
      <formula>SUM(C4:C19)</formula>
    </cfRule>
  </conditionalFormatting>
  <conditionalFormatting sqref="G12 G4:G10">
    <cfRule type="cellIs" dxfId="1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2" tint="-9.9978637043366805E-2"/>
  </sheetPr>
  <dimension ref="A1:E18"/>
  <sheetViews>
    <sheetView showZeros="0" workbookViewId="0">
      <selection activeCell="H13" sqref="H13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23" t="s">
        <v>19</v>
      </c>
      <c r="B1" s="23"/>
      <c r="C1" s="23"/>
      <c r="D1" s="21"/>
      <c r="E1" s="21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4" t="s">
        <v>13</v>
      </c>
      <c r="E3" s="24" t="s">
        <v>45</v>
      </c>
    </row>
    <row r="4" spans="1:5" ht="15.75">
      <c r="A4" s="21">
        <v>8</v>
      </c>
      <c r="B4" s="25">
        <v>234</v>
      </c>
      <c r="C4" s="21" t="s">
        <v>22</v>
      </c>
      <c r="D4" s="26">
        <v>70</v>
      </c>
      <c r="E4" s="61">
        <f>D4*A4</f>
        <v>560</v>
      </c>
    </row>
    <row r="5" spans="1:5" ht="15.75">
      <c r="A5" s="21">
        <v>10</v>
      </c>
      <c r="B5" s="25">
        <v>243</v>
      </c>
      <c r="C5" s="21" t="s">
        <v>23</v>
      </c>
      <c r="D5" s="26">
        <v>75</v>
      </c>
      <c r="E5" s="61"/>
    </row>
    <row r="6" spans="1:5" ht="15.75">
      <c r="A6" s="21">
        <v>14</v>
      </c>
      <c r="B6" s="25">
        <v>254</v>
      </c>
      <c r="C6" s="21" t="s">
        <v>24</v>
      </c>
      <c r="D6" s="26">
        <v>50</v>
      </c>
      <c r="E6" s="61"/>
    </row>
    <row r="7" spans="1:5" ht="15.75">
      <c r="A7" s="21">
        <v>5</v>
      </c>
      <c r="B7" s="25">
        <v>345</v>
      </c>
      <c r="C7" s="21" t="s">
        <v>25</v>
      </c>
      <c r="D7" s="26">
        <v>110</v>
      </c>
      <c r="E7" s="61"/>
    </row>
    <row r="8" spans="1:5">
      <c r="E8" s="4"/>
    </row>
    <row r="11" spans="1:5">
      <c r="B11" s="9"/>
      <c r="C11" s="9"/>
      <c r="D11" s="9"/>
      <c r="E11" s="9"/>
    </row>
    <row r="12" spans="1:5">
      <c r="B12" s="8"/>
      <c r="C12" s="8"/>
      <c r="D12" s="8"/>
      <c r="E12" s="8"/>
    </row>
    <row r="13" spans="1:5">
      <c r="A13" s="9"/>
      <c r="B13" s="9"/>
      <c r="C13" s="9"/>
      <c r="D13" s="9"/>
      <c r="E13" s="9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10"/>
      <c r="B17" s="8"/>
      <c r="C17" s="11"/>
      <c r="D17" s="8"/>
      <c r="E17" s="11"/>
    </row>
    <row r="18" spans="1:5">
      <c r="A18" s="8"/>
      <c r="B18" s="8"/>
      <c r="C18" s="12"/>
      <c r="D18" s="9"/>
      <c r="E18" s="12"/>
    </row>
  </sheetData>
  <conditionalFormatting sqref="E4:E7">
    <cfRule type="cellIs" dxfId="18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2" tint="-9.9978637043366805E-2"/>
  </sheetPr>
  <dimension ref="A1:E18"/>
  <sheetViews>
    <sheetView showZeros="0" workbookViewId="0">
      <selection activeCell="E4" sqref="E4:E7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23" t="s">
        <v>19</v>
      </c>
      <c r="B1" s="23"/>
      <c r="C1" s="23"/>
      <c r="D1" s="21"/>
      <c r="E1" s="21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4" t="s">
        <v>13</v>
      </c>
      <c r="E3" s="24" t="s">
        <v>45</v>
      </c>
    </row>
    <row r="4" spans="1:5" ht="15.75">
      <c r="A4" s="21">
        <v>8</v>
      </c>
      <c r="B4" s="25">
        <v>234</v>
      </c>
      <c r="C4" s="21" t="s">
        <v>22</v>
      </c>
      <c r="D4" s="26">
        <v>70</v>
      </c>
      <c r="E4" s="61">
        <f>D4*A4</f>
        <v>560</v>
      </c>
    </row>
    <row r="5" spans="1:5" ht="15.75">
      <c r="A5" s="21">
        <v>10</v>
      </c>
      <c r="B5" s="25">
        <v>243</v>
      </c>
      <c r="C5" s="21" t="s">
        <v>23</v>
      </c>
      <c r="D5" s="26">
        <v>75</v>
      </c>
      <c r="E5" s="61">
        <f t="shared" ref="E5:E7" si="0">D5*A5</f>
        <v>750</v>
      </c>
    </row>
    <row r="6" spans="1:5" ht="15.75">
      <c r="A6" s="21">
        <v>14</v>
      </c>
      <c r="B6" s="25">
        <v>254</v>
      </c>
      <c r="C6" s="21" t="s">
        <v>24</v>
      </c>
      <c r="D6" s="26">
        <v>50</v>
      </c>
      <c r="E6" s="61">
        <f t="shared" si="0"/>
        <v>700</v>
      </c>
    </row>
    <row r="7" spans="1:5" ht="15.75">
      <c r="A7" s="21">
        <v>5</v>
      </c>
      <c r="B7" s="25">
        <v>345</v>
      </c>
      <c r="C7" s="21" t="s">
        <v>25</v>
      </c>
      <c r="D7" s="26">
        <v>110</v>
      </c>
      <c r="E7" s="61">
        <f t="shared" si="0"/>
        <v>550</v>
      </c>
    </row>
    <row r="8" spans="1:5">
      <c r="E8" s="4"/>
    </row>
    <row r="11" spans="1:5">
      <c r="B11" s="9"/>
      <c r="C11" s="9"/>
      <c r="D11" s="9"/>
      <c r="E11" s="9"/>
    </row>
    <row r="12" spans="1:5">
      <c r="B12" s="8"/>
      <c r="C12" s="8"/>
      <c r="D12" s="8"/>
      <c r="E12" s="8"/>
    </row>
    <row r="13" spans="1:5">
      <c r="A13" s="9"/>
      <c r="B13" s="9"/>
      <c r="C13" s="9"/>
      <c r="D13" s="9"/>
      <c r="E13" s="9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10"/>
      <c r="B17" s="8"/>
      <c r="C17" s="11"/>
      <c r="D17" s="8"/>
      <c r="E17" s="11"/>
    </row>
    <row r="18" spans="1:5">
      <c r="A18" s="8"/>
      <c r="B18" s="8"/>
      <c r="C18" s="12"/>
      <c r="D18" s="9"/>
      <c r="E18" s="12"/>
    </row>
  </sheetData>
  <conditionalFormatting sqref="E4:E7">
    <cfRule type="cellIs" dxfId="17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2" tint="-9.9978637043366805E-2"/>
  </sheetPr>
  <dimension ref="A1:E18"/>
  <sheetViews>
    <sheetView showZeros="0" workbookViewId="0">
      <selection sqref="A1:E1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85" t="s">
        <v>19</v>
      </c>
      <c r="B1" s="85"/>
      <c r="C1" s="85"/>
      <c r="D1" s="85"/>
      <c r="E1" s="85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4" t="s">
        <v>13</v>
      </c>
      <c r="E3" s="24" t="s">
        <v>45</v>
      </c>
    </row>
    <row r="4" spans="1:5" ht="15.75">
      <c r="A4" s="21">
        <v>8</v>
      </c>
      <c r="B4" s="25">
        <v>234</v>
      </c>
      <c r="C4" s="21" t="s">
        <v>22</v>
      </c>
      <c r="D4" s="26">
        <v>70</v>
      </c>
      <c r="E4" s="61">
        <f>D4*A4</f>
        <v>560</v>
      </c>
    </row>
    <row r="5" spans="1:5" ht="15.75">
      <c r="A5" s="21">
        <v>10</v>
      </c>
      <c r="B5" s="25">
        <v>243</v>
      </c>
      <c r="C5" s="21" t="s">
        <v>23</v>
      </c>
      <c r="D5" s="26">
        <v>75</v>
      </c>
      <c r="E5" s="61">
        <f t="shared" ref="E5:E7" si="0">D5*A5</f>
        <v>750</v>
      </c>
    </row>
    <row r="6" spans="1:5" ht="15.75">
      <c r="A6" s="21">
        <v>14</v>
      </c>
      <c r="B6" s="25">
        <v>254</v>
      </c>
      <c r="C6" s="21" t="s">
        <v>24</v>
      </c>
      <c r="D6" s="26">
        <v>50</v>
      </c>
      <c r="E6" s="61">
        <f t="shared" si="0"/>
        <v>700</v>
      </c>
    </row>
    <row r="7" spans="1:5" ht="15.75">
      <c r="A7" s="21">
        <v>5</v>
      </c>
      <c r="B7" s="25">
        <v>345</v>
      </c>
      <c r="C7" s="21" t="s">
        <v>25</v>
      </c>
      <c r="D7" s="26">
        <v>110</v>
      </c>
      <c r="E7" s="61">
        <f t="shared" si="0"/>
        <v>550</v>
      </c>
    </row>
    <row r="8" spans="1:5">
      <c r="E8" s="4"/>
    </row>
    <row r="11" spans="1:5">
      <c r="B11" s="9"/>
      <c r="C11" s="9"/>
      <c r="D11" s="9"/>
      <c r="E11" s="9"/>
    </row>
    <row r="12" spans="1:5">
      <c r="B12" s="8"/>
      <c r="C12" s="8"/>
      <c r="D12" s="8"/>
      <c r="E12" s="8"/>
    </row>
    <row r="13" spans="1:5">
      <c r="A13" s="9"/>
      <c r="B13" s="9"/>
      <c r="C13" s="9"/>
      <c r="D13" s="9"/>
      <c r="E13" s="9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10"/>
      <c r="B17" s="8"/>
      <c r="C17" s="11"/>
      <c r="D17" s="8"/>
      <c r="E17" s="11"/>
    </row>
    <row r="18" spans="1:5">
      <c r="A18" s="8"/>
      <c r="B18" s="8"/>
      <c r="C18" s="12"/>
      <c r="D18" s="9"/>
      <c r="E18" s="12"/>
    </row>
  </sheetData>
  <mergeCells count="1">
    <mergeCell ref="A1:E1"/>
  </mergeCells>
  <conditionalFormatting sqref="E4:E7">
    <cfRule type="cellIs" dxfId="16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8"/>
  <sheetViews>
    <sheetView showZeros="0" workbookViewId="0">
      <selection activeCell="D2" sqref="D1:D1048576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4.28515625" style="3" customWidth="1"/>
    <col min="6" max="16384" width="11.42578125" style="3"/>
  </cols>
  <sheetData>
    <row r="1" spans="1:5" ht="15.75">
      <c r="A1" s="85" t="s">
        <v>19</v>
      </c>
      <c r="B1" s="85"/>
      <c r="C1" s="85"/>
      <c r="D1" s="85"/>
      <c r="E1" s="85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4" t="s">
        <v>13</v>
      </c>
      <c r="E3" s="24" t="s">
        <v>45</v>
      </c>
    </row>
    <row r="4" spans="1:5" ht="15.75">
      <c r="A4" s="21">
        <v>8</v>
      </c>
      <c r="B4" s="25">
        <v>234</v>
      </c>
      <c r="C4" s="21" t="s">
        <v>22</v>
      </c>
      <c r="D4" s="26">
        <v>70</v>
      </c>
      <c r="E4" s="61">
        <f>D4*A4</f>
        <v>560</v>
      </c>
    </row>
    <row r="5" spans="1:5" ht="15.75">
      <c r="A5" s="21">
        <v>10</v>
      </c>
      <c r="B5" s="25">
        <v>243</v>
      </c>
      <c r="C5" s="21" t="s">
        <v>23</v>
      </c>
      <c r="D5" s="26">
        <v>75</v>
      </c>
      <c r="E5" s="61">
        <f>D5*A5</f>
        <v>750</v>
      </c>
    </row>
    <row r="6" spans="1:5" ht="15.75">
      <c r="A6" s="21">
        <v>14</v>
      </c>
      <c r="B6" s="25">
        <v>254</v>
      </c>
      <c r="C6" s="21" t="s">
        <v>24</v>
      </c>
      <c r="D6" s="26">
        <v>50</v>
      </c>
      <c r="E6" s="61">
        <f>D6*A6</f>
        <v>700</v>
      </c>
    </row>
    <row r="7" spans="1:5" ht="15.75">
      <c r="A7" s="21">
        <v>5</v>
      </c>
      <c r="B7" s="25">
        <v>345</v>
      </c>
      <c r="C7" s="21" t="s">
        <v>25</v>
      </c>
      <c r="D7" s="26">
        <v>110</v>
      </c>
      <c r="E7" s="61">
        <f>D7*A7</f>
        <v>550</v>
      </c>
    </row>
    <row r="8" spans="1:5">
      <c r="E8" s="4"/>
    </row>
    <row r="11" spans="1:5">
      <c r="B11" s="9"/>
      <c r="C11" s="9"/>
      <c r="D11" s="9"/>
      <c r="E11" s="9"/>
    </row>
    <row r="12" spans="1:5">
      <c r="B12" s="8"/>
      <c r="C12" s="8"/>
      <c r="D12" s="8"/>
      <c r="E12" s="8"/>
    </row>
    <row r="13" spans="1:5">
      <c r="A13" s="9"/>
      <c r="B13" s="9"/>
      <c r="C13" s="9"/>
      <c r="D13" s="9"/>
      <c r="E13" s="9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10"/>
      <c r="B17" s="8"/>
      <c r="C17" s="11"/>
      <c r="D17" s="8"/>
      <c r="E17" s="11"/>
    </row>
    <row r="18" spans="1:5">
      <c r="A18" s="8"/>
      <c r="B18" s="8"/>
      <c r="C18" s="12"/>
      <c r="D18" s="9"/>
      <c r="E18" s="12"/>
    </row>
  </sheetData>
  <mergeCells count="1">
    <mergeCell ref="A1:E1"/>
  </mergeCells>
  <conditionalFormatting sqref="E8">
    <cfRule type="cellIs" dxfId="15" priority="1" operator="equal">
      <formula>2560</formula>
    </cfRule>
  </conditionalFormatting>
  <conditionalFormatting sqref="E4:E7">
    <cfRule type="cellIs" dxfId="14" priority="5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2" tint="-9.9978637043366805E-2"/>
  </sheetPr>
  <dimension ref="A1:E18"/>
  <sheetViews>
    <sheetView showZeros="0" workbookViewId="0">
      <selection activeCell="A3" sqref="A3:C7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5.140625" style="3" bestFit="1" customWidth="1"/>
    <col min="6" max="16384" width="11.42578125" style="3"/>
  </cols>
  <sheetData>
    <row r="1" spans="1:5" ht="15.75">
      <c r="A1" s="23" t="s">
        <v>19</v>
      </c>
      <c r="B1" s="23"/>
      <c r="C1" s="23"/>
      <c r="D1" s="21"/>
      <c r="E1" s="21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4" t="s">
        <v>13</v>
      </c>
      <c r="E3" s="24" t="s">
        <v>45</v>
      </c>
    </row>
    <row r="4" spans="1:5" ht="15.75">
      <c r="A4" s="21">
        <v>8</v>
      </c>
      <c r="B4" s="25">
        <v>234</v>
      </c>
      <c r="C4" s="21" t="s">
        <v>22</v>
      </c>
      <c r="D4" s="26">
        <v>70</v>
      </c>
      <c r="E4" s="61">
        <f>D4*A4</f>
        <v>560</v>
      </c>
    </row>
    <row r="5" spans="1:5" ht="15.75">
      <c r="A5" s="21">
        <v>10</v>
      </c>
      <c r="B5" s="25">
        <v>243</v>
      </c>
      <c r="C5" s="21" t="s">
        <v>23</v>
      </c>
      <c r="D5" s="26">
        <v>75</v>
      </c>
      <c r="E5" s="61">
        <f t="shared" ref="E5:E7" si="0">D5*A5</f>
        <v>750</v>
      </c>
    </row>
    <row r="6" spans="1:5" ht="15.75">
      <c r="A6" s="21">
        <v>14</v>
      </c>
      <c r="B6" s="25">
        <v>254</v>
      </c>
      <c r="C6" s="21" t="s">
        <v>24</v>
      </c>
      <c r="D6" s="26">
        <v>50</v>
      </c>
      <c r="E6" s="61">
        <f t="shared" si="0"/>
        <v>700</v>
      </c>
    </row>
    <row r="7" spans="1:5" ht="15.75">
      <c r="A7" s="21">
        <v>5</v>
      </c>
      <c r="B7" s="25">
        <v>345</v>
      </c>
      <c r="C7" s="21" t="s">
        <v>25</v>
      </c>
      <c r="D7" s="26">
        <v>110</v>
      </c>
      <c r="E7" s="61">
        <f t="shared" si="0"/>
        <v>550</v>
      </c>
    </row>
    <row r="8" spans="1:5">
      <c r="E8" s="4">
        <f>SUM(E4:E7)</f>
        <v>2560</v>
      </c>
    </row>
    <row r="11" spans="1:5">
      <c r="B11" s="9"/>
      <c r="C11" s="9"/>
      <c r="D11" s="9"/>
      <c r="E11" s="9"/>
    </row>
    <row r="12" spans="1:5">
      <c r="B12" s="8"/>
      <c r="C12" s="8"/>
      <c r="D12" s="8"/>
      <c r="E12" s="8"/>
    </row>
    <row r="13" spans="1:5">
      <c r="A13" s="9"/>
      <c r="B13" s="9"/>
      <c r="C13" s="9"/>
      <c r="D13" s="9"/>
      <c r="E13" s="9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10"/>
      <c r="B17" s="8"/>
      <c r="C17" s="11"/>
      <c r="D17" s="8"/>
      <c r="E17" s="11"/>
    </row>
    <row r="18" spans="1:5">
      <c r="A18" s="8"/>
      <c r="B18" s="8"/>
      <c r="C18" s="12"/>
      <c r="D18" s="9"/>
      <c r="E18" s="12"/>
    </row>
  </sheetData>
  <conditionalFormatting sqref="E4:E7">
    <cfRule type="cellIs" dxfId="13" priority="2" stopIfTrue="1" operator="equal">
      <formula>A4*D4</formula>
    </cfRule>
  </conditionalFormatting>
  <conditionalFormatting sqref="E8">
    <cfRule type="cellIs" dxfId="12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2" tint="-9.9978637043366805E-2"/>
  </sheetPr>
  <dimension ref="A1:E17"/>
  <sheetViews>
    <sheetView showZeros="0" workbookViewId="0">
      <selection activeCell="G22" sqref="G22"/>
    </sheetView>
  </sheetViews>
  <sheetFormatPr baseColWidth="10" defaultColWidth="11.42578125" defaultRowHeight="15.05"/>
  <cols>
    <col min="1" max="2" width="17.28515625" style="3" customWidth="1"/>
    <col min="3" max="3" width="16.28515625" style="3" customWidth="1"/>
    <col min="4" max="4" width="14.140625" style="3" customWidth="1"/>
    <col min="5" max="5" width="11.7109375" style="3" customWidth="1"/>
    <col min="6" max="16384" width="11.42578125" style="3"/>
  </cols>
  <sheetData>
    <row r="1" spans="1:5" ht="15.75">
      <c r="A1" s="23" t="s">
        <v>19</v>
      </c>
      <c r="B1" s="23"/>
      <c r="C1" s="23"/>
      <c r="D1" s="21"/>
      <c r="E1" s="21"/>
    </row>
    <row r="2" spans="1:5" ht="15.75">
      <c r="A2" s="21"/>
      <c r="B2" s="21"/>
      <c r="C2" s="21"/>
      <c r="D2" s="21"/>
      <c r="E2" s="21"/>
    </row>
    <row r="3" spans="1:5" ht="15.75">
      <c r="A3" s="24" t="s">
        <v>44</v>
      </c>
      <c r="B3" s="24" t="s">
        <v>20</v>
      </c>
      <c r="C3" s="24" t="s">
        <v>21</v>
      </c>
      <c r="D3" s="21"/>
      <c r="E3" s="21"/>
    </row>
    <row r="4" spans="1:5" ht="15.75">
      <c r="A4" s="21">
        <v>8</v>
      </c>
      <c r="B4" s="25">
        <v>234</v>
      </c>
      <c r="C4" s="21" t="s">
        <v>22</v>
      </c>
      <c r="D4" s="21"/>
      <c r="E4" s="21"/>
    </row>
    <row r="5" spans="1:5" ht="15.75">
      <c r="A5" s="21">
        <v>10</v>
      </c>
      <c r="B5" s="25">
        <v>243</v>
      </c>
      <c r="C5" s="21" t="s">
        <v>23</v>
      </c>
      <c r="D5" s="21"/>
      <c r="E5" s="21"/>
    </row>
    <row r="6" spans="1:5" ht="15.75">
      <c r="A6" s="21">
        <v>14</v>
      </c>
      <c r="B6" s="25">
        <v>254</v>
      </c>
      <c r="C6" s="21" t="s">
        <v>24</v>
      </c>
      <c r="D6" s="21"/>
      <c r="E6" s="21"/>
    </row>
    <row r="7" spans="1:5" ht="15.75">
      <c r="A7" s="21">
        <v>5</v>
      </c>
      <c r="B7" s="25">
        <v>345</v>
      </c>
      <c r="C7" s="21" t="s">
        <v>25</v>
      </c>
      <c r="E7" s="4"/>
    </row>
    <row r="10" spans="1:5">
      <c r="B10" s="9"/>
      <c r="C10" s="9"/>
      <c r="D10" s="9"/>
      <c r="E10" s="9"/>
    </row>
    <row r="11" spans="1:5">
      <c r="B11" s="8"/>
      <c r="C11" s="8"/>
      <c r="D11" s="8"/>
      <c r="E11" s="8"/>
    </row>
    <row r="12" spans="1:5">
      <c r="A12" s="9"/>
      <c r="B12" s="9"/>
      <c r="C12" s="9"/>
      <c r="D12" s="9"/>
      <c r="E12" s="9"/>
    </row>
    <row r="13" spans="1:5">
      <c r="A13" s="10"/>
      <c r="B13" s="8"/>
      <c r="C13" s="11"/>
      <c r="D13" s="8"/>
      <c r="E13" s="11"/>
    </row>
    <row r="14" spans="1:5">
      <c r="A14" s="10"/>
      <c r="B14" s="8"/>
      <c r="C14" s="11"/>
      <c r="D14" s="8"/>
      <c r="E14" s="11"/>
    </row>
    <row r="15" spans="1:5">
      <c r="A15" s="10"/>
      <c r="B15" s="8"/>
      <c r="C15" s="11"/>
      <c r="D15" s="8"/>
      <c r="E15" s="11"/>
    </row>
    <row r="16" spans="1:5">
      <c r="A16" s="10"/>
      <c r="B16" s="8"/>
      <c r="C16" s="11"/>
      <c r="D16" s="8"/>
      <c r="E16" s="11"/>
    </row>
    <row r="17" spans="1:5">
      <c r="A17" s="8"/>
      <c r="B17" s="8"/>
      <c r="C17" s="12"/>
      <c r="D17" s="9"/>
      <c r="E17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 tint="-9.9978637043366805E-2"/>
  </sheetPr>
  <dimension ref="A1:F18"/>
  <sheetViews>
    <sheetView workbookViewId="0">
      <selection activeCell="B12" sqref="B12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3" width="11.7109375" style="51" customWidth="1"/>
    <col min="4" max="4" width="16.7109375" style="51" customWidth="1"/>
    <col min="5" max="16384" width="11.5703125" style="51"/>
  </cols>
  <sheetData>
    <row r="1" spans="1:6" ht="20.3">
      <c r="A1" s="33" t="s">
        <v>54</v>
      </c>
      <c r="B1" s="34"/>
      <c r="C1" s="33"/>
      <c r="D1" s="34"/>
    </row>
    <row r="2" spans="1:6" ht="15.75">
      <c r="A2" s="31"/>
      <c r="B2" s="31"/>
      <c r="C2" s="31"/>
      <c r="D2" s="31"/>
    </row>
    <row r="3" spans="1:6" ht="15.75">
      <c r="A3" s="27" t="s">
        <v>14</v>
      </c>
      <c r="B3" s="27" t="s">
        <v>15</v>
      </c>
      <c r="C3" s="27" t="s">
        <v>16</v>
      </c>
      <c r="D3" s="27" t="s">
        <v>17</v>
      </c>
    </row>
    <row r="4" spans="1:6" ht="15.75">
      <c r="A4" s="21" t="s">
        <v>18</v>
      </c>
      <c r="B4" s="28">
        <v>1000</v>
      </c>
      <c r="C4" s="62"/>
      <c r="D4" s="63"/>
    </row>
    <row r="5" spans="1:6" ht="15.75">
      <c r="A5" s="21" t="s">
        <v>11</v>
      </c>
      <c r="B5" s="28">
        <v>2000</v>
      </c>
      <c r="C5" s="62"/>
      <c r="D5" s="63"/>
    </row>
    <row r="6" spans="1:6" ht="15.75">
      <c r="A6" s="21" t="s">
        <v>12</v>
      </c>
      <c r="B6" s="28">
        <v>3000</v>
      </c>
      <c r="C6" s="62"/>
      <c r="D6" s="63"/>
    </row>
    <row r="7" spans="1:6" ht="15.75">
      <c r="A7" s="21" t="s">
        <v>41</v>
      </c>
      <c r="B7" s="28">
        <v>5000</v>
      </c>
      <c r="C7" s="62"/>
      <c r="D7" s="63"/>
    </row>
    <row r="8" spans="1:6" ht="15.75">
      <c r="A8" s="21" t="s">
        <v>42</v>
      </c>
      <c r="B8" s="28">
        <v>4000</v>
      </c>
      <c r="C8" s="62"/>
      <c r="D8" s="63"/>
    </row>
    <row r="9" spans="1:6" ht="15.75">
      <c r="A9" s="21" t="s">
        <v>46</v>
      </c>
      <c r="B9" s="28">
        <v>4500</v>
      </c>
      <c r="C9" s="62"/>
      <c r="D9" s="63"/>
    </row>
    <row r="10" spans="1:6" ht="15.75">
      <c r="A10" s="21" t="s">
        <v>47</v>
      </c>
      <c r="B10" s="28">
        <v>2000</v>
      </c>
      <c r="C10" s="62"/>
      <c r="D10" s="63"/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/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11" priority="1" stopIfTrue="1" operator="equal">
      <formula>B4*$B$12</formula>
    </cfRule>
  </conditionalFormatting>
  <conditionalFormatting sqref="D4:D10">
    <cfRule type="cellIs" dxfId="1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8"/>
  <sheetViews>
    <sheetView workbookViewId="0">
      <selection activeCell="B12" sqref="B12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3" width="11.7109375" style="51" customWidth="1"/>
    <col min="4" max="4" width="16.7109375" style="51" customWidth="1"/>
    <col min="5" max="16384" width="11.5703125" style="51"/>
  </cols>
  <sheetData>
    <row r="1" spans="1:6" ht="20.3">
      <c r="A1" s="33" t="s">
        <v>52</v>
      </c>
      <c r="B1" s="34"/>
      <c r="C1" s="33"/>
      <c r="D1" s="34"/>
    </row>
    <row r="2" spans="1:6" ht="15.75">
      <c r="A2" s="31"/>
      <c r="B2" s="31"/>
      <c r="C2" s="31"/>
      <c r="D2" s="31"/>
    </row>
    <row r="3" spans="1:6" ht="15.75">
      <c r="A3" s="27" t="s">
        <v>14</v>
      </c>
      <c r="B3" s="27" t="s">
        <v>15</v>
      </c>
      <c r="C3" s="27" t="s">
        <v>16</v>
      </c>
      <c r="D3" s="27" t="s">
        <v>17</v>
      </c>
    </row>
    <row r="4" spans="1:6" ht="15.75">
      <c r="A4" s="21" t="s">
        <v>18</v>
      </c>
      <c r="B4" s="28">
        <v>1000</v>
      </c>
      <c r="C4" s="64">
        <f>B4*$B$12</f>
        <v>150</v>
      </c>
      <c r="D4" s="63"/>
    </row>
    <row r="5" spans="1:6" ht="15.75">
      <c r="A5" s="21" t="s">
        <v>11</v>
      </c>
      <c r="B5" s="28">
        <v>2000</v>
      </c>
      <c r="C5" s="64"/>
      <c r="D5" s="63"/>
    </row>
    <row r="6" spans="1:6" ht="15.75">
      <c r="A6" s="21" t="s">
        <v>12</v>
      </c>
      <c r="B6" s="28">
        <v>3000</v>
      </c>
      <c r="C6" s="64"/>
      <c r="D6" s="63"/>
    </row>
    <row r="7" spans="1:6" ht="15.75">
      <c r="A7" s="21" t="s">
        <v>41</v>
      </c>
      <c r="B7" s="28">
        <v>5000</v>
      </c>
      <c r="C7" s="64"/>
      <c r="D7" s="63"/>
    </row>
    <row r="8" spans="1:6" ht="15.75">
      <c r="A8" s="21" t="s">
        <v>42</v>
      </c>
      <c r="B8" s="28">
        <v>4000</v>
      </c>
      <c r="C8" s="64"/>
      <c r="D8" s="63"/>
    </row>
    <row r="9" spans="1:6" ht="15.75">
      <c r="A9" s="21" t="s">
        <v>46</v>
      </c>
      <c r="B9" s="28">
        <v>4500</v>
      </c>
      <c r="C9" s="64"/>
      <c r="D9" s="63"/>
    </row>
    <row r="10" spans="1:6" ht="15.75">
      <c r="A10" s="21" t="s">
        <v>47</v>
      </c>
      <c r="B10" s="28">
        <v>2000</v>
      </c>
      <c r="C10" s="64"/>
      <c r="D10" s="63"/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>
        <v>0.15</v>
      </c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9" priority="1" stopIfTrue="1" operator="equal">
      <formula>B4*$B$12</formula>
    </cfRule>
  </conditionalFormatting>
  <conditionalFormatting sqref="D4:D10">
    <cfRule type="cellIs" dxfId="8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2" tint="-9.9978637043366805E-2"/>
  </sheetPr>
  <dimension ref="A1:F18"/>
  <sheetViews>
    <sheetView workbookViewId="0">
      <selection activeCell="C5" sqref="C5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3" width="11.7109375" style="51" customWidth="1"/>
    <col min="4" max="4" width="16.7109375" style="51" customWidth="1"/>
    <col min="5" max="16384" width="11.5703125" style="51"/>
  </cols>
  <sheetData>
    <row r="1" spans="1:6" ht="20.3">
      <c r="A1" s="33" t="s">
        <v>52</v>
      </c>
      <c r="B1" s="34"/>
      <c r="C1" s="33"/>
      <c r="D1" s="34"/>
    </row>
    <row r="2" spans="1:6" ht="15.75">
      <c r="A2" s="31"/>
      <c r="B2" s="31"/>
      <c r="C2" s="31"/>
      <c r="D2" s="31"/>
    </row>
    <row r="3" spans="1:6" ht="15.75">
      <c r="A3" s="27" t="s">
        <v>14</v>
      </c>
      <c r="B3" s="27" t="s">
        <v>15</v>
      </c>
      <c r="C3" s="27" t="s">
        <v>16</v>
      </c>
      <c r="D3" s="27" t="s">
        <v>17</v>
      </c>
    </row>
    <row r="4" spans="1:6" ht="15.75">
      <c r="A4" s="21" t="s">
        <v>18</v>
      </c>
      <c r="B4" s="28">
        <v>1000</v>
      </c>
      <c r="C4" s="65">
        <f>B4*B12</f>
        <v>150</v>
      </c>
      <c r="D4" s="63"/>
    </row>
    <row r="5" spans="1:6" ht="15.75">
      <c r="A5" s="21" t="s">
        <v>11</v>
      </c>
      <c r="B5" s="28">
        <v>2000</v>
      </c>
      <c r="C5" s="65"/>
      <c r="D5" s="63"/>
    </row>
    <row r="6" spans="1:6" ht="15.75">
      <c r="A6" s="21" t="s">
        <v>12</v>
      </c>
      <c r="B6" s="28">
        <v>3000</v>
      </c>
      <c r="C6" s="65"/>
      <c r="D6" s="63"/>
    </row>
    <row r="7" spans="1:6" ht="15.75">
      <c r="A7" s="21" t="s">
        <v>41</v>
      </c>
      <c r="B7" s="28">
        <v>5000</v>
      </c>
      <c r="C7" s="65"/>
      <c r="D7" s="63"/>
    </row>
    <row r="8" spans="1:6" ht="15.75">
      <c r="A8" s="21" t="s">
        <v>42</v>
      </c>
      <c r="B8" s="28">
        <v>4000</v>
      </c>
      <c r="C8" s="65"/>
      <c r="D8" s="63"/>
    </row>
    <row r="9" spans="1:6" ht="15.75">
      <c r="A9" s="21" t="s">
        <v>46</v>
      </c>
      <c r="B9" s="28">
        <v>4500</v>
      </c>
      <c r="C9" s="65"/>
      <c r="D9" s="63"/>
    </row>
    <row r="10" spans="1:6" ht="15.75">
      <c r="A10" s="21" t="s">
        <v>47</v>
      </c>
      <c r="B10" s="28">
        <v>2000</v>
      </c>
      <c r="C10" s="65"/>
      <c r="D10" s="63"/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>
        <v>0.15</v>
      </c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7" priority="1" stopIfTrue="1" operator="equal">
      <formula>B4*$B$12</formula>
    </cfRule>
  </conditionalFormatting>
  <conditionalFormatting sqref="D4:D10">
    <cfRule type="cellIs" dxfId="6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2" tint="-9.9978637043366805E-2"/>
  </sheetPr>
  <dimension ref="A1:F18"/>
  <sheetViews>
    <sheetView workbookViewId="0">
      <selection activeCell="C4" sqref="C4:C10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3" width="11.7109375" style="51" customWidth="1"/>
    <col min="4" max="4" width="16.7109375" style="51" customWidth="1"/>
    <col min="5" max="16384" width="11.5703125" style="51"/>
  </cols>
  <sheetData>
    <row r="1" spans="1:6" ht="20.3">
      <c r="A1" s="33" t="s">
        <v>52</v>
      </c>
      <c r="B1" s="34"/>
      <c r="C1" s="33"/>
      <c r="D1" s="34"/>
    </row>
    <row r="2" spans="1:6" ht="15.75">
      <c r="A2" s="31"/>
      <c r="B2" s="31"/>
      <c r="C2" s="31"/>
      <c r="D2" s="31"/>
    </row>
    <row r="3" spans="1:6" ht="15.75">
      <c r="A3" s="27" t="s">
        <v>14</v>
      </c>
      <c r="B3" s="27" t="s">
        <v>15</v>
      </c>
      <c r="C3" s="27" t="s">
        <v>16</v>
      </c>
      <c r="D3" s="27" t="s">
        <v>17</v>
      </c>
    </row>
    <row r="4" spans="1:6" ht="15.75">
      <c r="A4" s="21" t="s">
        <v>18</v>
      </c>
      <c r="B4" s="28">
        <v>1000</v>
      </c>
      <c r="C4" s="64">
        <f>B4*$B$12</f>
        <v>150</v>
      </c>
      <c r="D4" s="63"/>
    </row>
    <row r="5" spans="1:6" ht="15.75">
      <c r="A5" s="21" t="s">
        <v>11</v>
      </c>
      <c r="B5" s="28">
        <v>2000</v>
      </c>
      <c r="C5" s="64">
        <f t="shared" ref="C5:C10" si="0">B5*$B$12</f>
        <v>300</v>
      </c>
      <c r="D5" s="63"/>
    </row>
    <row r="6" spans="1:6" ht="15.75">
      <c r="A6" s="21" t="s">
        <v>12</v>
      </c>
      <c r="B6" s="28">
        <v>3000</v>
      </c>
      <c r="C6" s="64">
        <f t="shared" si="0"/>
        <v>450</v>
      </c>
      <c r="D6" s="63"/>
    </row>
    <row r="7" spans="1:6" ht="15.75">
      <c r="A7" s="21" t="s">
        <v>41</v>
      </c>
      <c r="B7" s="28">
        <v>5000</v>
      </c>
      <c r="C7" s="64">
        <f t="shared" si="0"/>
        <v>750</v>
      </c>
      <c r="D7" s="63"/>
    </row>
    <row r="8" spans="1:6" ht="15.75">
      <c r="A8" s="21" t="s">
        <v>42</v>
      </c>
      <c r="B8" s="28">
        <v>4000</v>
      </c>
      <c r="C8" s="64">
        <f t="shared" si="0"/>
        <v>600</v>
      </c>
      <c r="D8" s="63"/>
    </row>
    <row r="9" spans="1:6" ht="15.75">
      <c r="A9" s="21" t="s">
        <v>46</v>
      </c>
      <c r="B9" s="28">
        <v>4500</v>
      </c>
      <c r="C9" s="64">
        <f t="shared" si="0"/>
        <v>675</v>
      </c>
      <c r="D9" s="63"/>
    </row>
    <row r="10" spans="1:6" ht="15.75">
      <c r="A10" s="21" t="s">
        <v>47</v>
      </c>
      <c r="B10" s="28">
        <v>2000</v>
      </c>
      <c r="C10" s="64">
        <f t="shared" si="0"/>
        <v>300</v>
      </c>
      <c r="D10" s="63"/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>
        <v>0.15</v>
      </c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5" priority="1" stopIfTrue="1" operator="equal">
      <formula>B4*$B$12</formula>
    </cfRule>
  </conditionalFormatting>
  <conditionalFormatting sqref="D4:D10">
    <cfRule type="cellIs" dxfId="4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2" tint="-9.9978637043366805E-2"/>
  </sheetPr>
  <dimension ref="A1:F18"/>
  <sheetViews>
    <sheetView workbookViewId="0">
      <selection activeCell="A3" sqref="A3:D3"/>
    </sheetView>
  </sheetViews>
  <sheetFormatPr baseColWidth="10" defaultColWidth="11.5703125" defaultRowHeight="13.1"/>
  <cols>
    <col min="1" max="1" width="13" style="51" customWidth="1"/>
    <col min="2" max="2" width="17.7109375" style="51" customWidth="1"/>
    <col min="3" max="3" width="14.42578125" style="51" customWidth="1"/>
    <col min="4" max="4" width="18.42578125" style="51" customWidth="1"/>
    <col min="5" max="16384" width="11.5703125" style="51"/>
  </cols>
  <sheetData>
    <row r="1" spans="1:6" ht="20.3">
      <c r="A1" s="33" t="s">
        <v>52</v>
      </c>
      <c r="B1" s="34"/>
      <c r="C1" s="33"/>
      <c r="D1" s="34"/>
    </row>
    <row r="2" spans="1:6" ht="15.75">
      <c r="A2" s="31"/>
      <c r="B2" s="31"/>
      <c r="C2" s="31"/>
      <c r="D2" s="31"/>
    </row>
    <row r="3" spans="1:6" ht="36" customHeight="1">
      <c r="A3" s="68" t="s">
        <v>14</v>
      </c>
      <c r="B3" s="68" t="s">
        <v>15</v>
      </c>
      <c r="C3" s="68" t="s">
        <v>16</v>
      </c>
      <c r="D3" s="68" t="s">
        <v>17</v>
      </c>
    </row>
    <row r="4" spans="1:6" ht="15.75">
      <c r="A4" s="21" t="s">
        <v>18</v>
      </c>
      <c r="B4" s="28">
        <v>1000</v>
      </c>
      <c r="C4" s="64">
        <f>B4*$B$12</f>
        <v>150</v>
      </c>
      <c r="D4" s="63">
        <f>B4-C4</f>
        <v>850</v>
      </c>
    </row>
    <row r="5" spans="1:6" ht="15.75">
      <c r="A5" s="21" t="s">
        <v>11</v>
      </c>
      <c r="B5" s="28">
        <v>2000</v>
      </c>
      <c r="C5" s="64">
        <f t="shared" ref="C5:C10" si="0">B5*$B$12</f>
        <v>300</v>
      </c>
      <c r="D5" s="63">
        <f t="shared" ref="D5:D10" si="1">B5-C5</f>
        <v>1700</v>
      </c>
    </row>
    <row r="6" spans="1:6" ht="15.75">
      <c r="A6" s="21" t="s">
        <v>12</v>
      </c>
      <c r="B6" s="28">
        <v>3000</v>
      </c>
      <c r="C6" s="64">
        <f t="shared" si="0"/>
        <v>450</v>
      </c>
      <c r="D6" s="63">
        <f t="shared" si="1"/>
        <v>2550</v>
      </c>
    </row>
    <row r="7" spans="1:6" ht="15.75">
      <c r="A7" s="21" t="s">
        <v>41</v>
      </c>
      <c r="B7" s="28">
        <v>5000</v>
      </c>
      <c r="C7" s="64">
        <f t="shared" si="0"/>
        <v>750</v>
      </c>
      <c r="D7" s="63">
        <f t="shared" si="1"/>
        <v>4250</v>
      </c>
    </row>
    <row r="8" spans="1:6" ht="15.75">
      <c r="A8" s="21" t="s">
        <v>42</v>
      </c>
      <c r="B8" s="28">
        <v>4000</v>
      </c>
      <c r="C8" s="64">
        <f t="shared" si="0"/>
        <v>600</v>
      </c>
      <c r="D8" s="63">
        <f t="shared" si="1"/>
        <v>3400</v>
      </c>
    </row>
    <row r="9" spans="1:6" ht="15.75">
      <c r="A9" s="21" t="s">
        <v>46</v>
      </c>
      <c r="B9" s="28">
        <v>4500</v>
      </c>
      <c r="C9" s="64">
        <f t="shared" si="0"/>
        <v>675</v>
      </c>
      <c r="D9" s="63">
        <f t="shared" si="1"/>
        <v>3825</v>
      </c>
    </row>
    <row r="10" spans="1:6" ht="15.75">
      <c r="A10" s="21" t="s">
        <v>47</v>
      </c>
      <c r="B10" s="28">
        <v>2000</v>
      </c>
      <c r="C10" s="64">
        <f t="shared" si="0"/>
        <v>300</v>
      </c>
      <c r="D10" s="63">
        <f t="shared" si="1"/>
        <v>1700</v>
      </c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>
        <v>0.15</v>
      </c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3" priority="1" stopIfTrue="1" operator="equal">
      <formula>B4*$B$12</formula>
    </cfRule>
  </conditionalFormatting>
  <conditionalFormatting sqref="D4:D10">
    <cfRule type="cellIs" dxfId="2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9.9978637043366805E-2"/>
  </sheetPr>
  <dimension ref="A1:F18"/>
  <sheetViews>
    <sheetView workbookViewId="0">
      <selection sqref="A1:B1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3" width="11.7109375" style="51" customWidth="1"/>
    <col min="4" max="4" width="16.7109375" style="51" customWidth="1"/>
    <col min="5" max="16384" width="11.5703125" style="51"/>
  </cols>
  <sheetData>
    <row r="1" spans="1:6" ht="20.3">
      <c r="A1" s="84" t="s">
        <v>52</v>
      </c>
      <c r="B1" s="84"/>
      <c r="C1" s="33"/>
      <c r="D1" s="34"/>
    </row>
    <row r="2" spans="1:6" ht="15.75">
      <c r="A2" s="31"/>
      <c r="B2" s="31"/>
      <c r="C2" s="31"/>
      <c r="D2" s="31"/>
    </row>
    <row r="3" spans="1:6" ht="36.65" customHeight="1">
      <c r="A3" s="68" t="s">
        <v>14</v>
      </c>
      <c r="B3" s="68" t="s">
        <v>15</v>
      </c>
      <c r="C3" s="68" t="s">
        <v>16</v>
      </c>
      <c r="D3" s="68" t="s">
        <v>17</v>
      </c>
    </row>
    <row r="4" spans="1:6" ht="15.75">
      <c r="A4" s="21" t="s">
        <v>18</v>
      </c>
      <c r="B4" s="28">
        <v>1000</v>
      </c>
      <c r="C4" s="64">
        <f>B4*$B$12</f>
        <v>150</v>
      </c>
      <c r="D4" s="63">
        <f>B4-C4</f>
        <v>850</v>
      </c>
    </row>
    <row r="5" spans="1:6" ht="15.75">
      <c r="A5" s="21" t="s">
        <v>11</v>
      </c>
      <c r="B5" s="28">
        <v>2000</v>
      </c>
      <c r="C5" s="64">
        <f t="shared" ref="C5:C10" si="0">B5*$B$12</f>
        <v>300</v>
      </c>
      <c r="D5" s="63">
        <f t="shared" ref="D5:D10" si="1">B5-C5</f>
        <v>1700</v>
      </c>
    </row>
    <row r="6" spans="1:6" ht="15.75">
      <c r="A6" s="21" t="s">
        <v>12</v>
      </c>
      <c r="B6" s="28">
        <v>3000</v>
      </c>
      <c r="C6" s="64">
        <f t="shared" si="0"/>
        <v>450</v>
      </c>
      <c r="D6" s="63">
        <f t="shared" si="1"/>
        <v>2550</v>
      </c>
    </row>
    <row r="7" spans="1:6" ht="15.75">
      <c r="A7" s="21" t="s">
        <v>41</v>
      </c>
      <c r="B7" s="28">
        <v>5000</v>
      </c>
      <c r="C7" s="64">
        <f t="shared" si="0"/>
        <v>750</v>
      </c>
      <c r="D7" s="63">
        <f t="shared" si="1"/>
        <v>4250</v>
      </c>
    </row>
    <row r="8" spans="1:6" ht="15.75">
      <c r="A8" s="21" t="s">
        <v>42</v>
      </c>
      <c r="B8" s="28">
        <v>4000</v>
      </c>
      <c r="C8" s="64">
        <f t="shared" si="0"/>
        <v>600</v>
      </c>
      <c r="D8" s="63">
        <f t="shared" si="1"/>
        <v>3400</v>
      </c>
    </row>
    <row r="9" spans="1:6" ht="15.75">
      <c r="A9" s="21" t="s">
        <v>46</v>
      </c>
      <c r="B9" s="28">
        <v>4500</v>
      </c>
      <c r="C9" s="64">
        <f t="shared" si="0"/>
        <v>675</v>
      </c>
      <c r="D9" s="63">
        <f t="shared" si="1"/>
        <v>3825</v>
      </c>
    </row>
    <row r="10" spans="1:6" ht="15.75">
      <c r="A10" s="21" t="s">
        <v>47</v>
      </c>
      <c r="B10" s="28">
        <v>2000</v>
      </c>
      <c r="C10" s="64">
        <f t="shared" si="0"/>
        <v>300</v>
      </c>
      <c r="D10" s="63">
        <f t="shared" si="1"/>
        <v>1700</v>
      </c>
    </row>
    <row r="11" spans="1:6" s="6" customFormat="1" ht="15.75">
      <c r="A11" s="29"/>
      <c r="B11" s="29"/>
      <c r="C11" s="29"/>
      <c r="D11" s="29"/>
    </row>
    <row r="12" spans="1:6" ht="15.75">
      <c r="A12" s="29" t="s">
        <v>16</v>
      </c>
      <c r="B12" s="30">
        <v>0.15</v>
      </c>
      <c r="C12" s="32"/>
      <c r="D12" s="28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</sheetData>
  <conditionalFormatting sqref="C4:C10">
    <cfRule type="cellIs" dxfId="1" priority="1" stopIfTrue="1" operator="equal">
      <formula>B4*$B$12</formula>
    </cfRule>
  </conditionalFormatting>
  <conditionalFormatting sqref="D4:D10">
    <cfRule type="cellIs" dxfId="0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9.9978637043366805E-2"/>
  </sheetPr>
  <dimension ref="A1:D15"/>
  <sheetViews>
    <sheetView workbookViewId="0">
      <selection activeCell="H33" sqref="H33"/>
    </sheetView>
  </sheetViews>
  <sheetFormatPr baseColWidth="10" defaultColWidth="11.5703125" defaultRowHeight="13.1"/>
  <cols>
    <col min="1" max="1" width="11.5703125" style="51"/>
    <col min="2" max="2" width="15" style="51" customWidth="1"/>
    <col min="3" max="16384" width="11.5703125" style="51"/>
  </cols>
  <sheetData>
    <row r="1" spans="1:4" ht="36.65" customHeight="1">
      <c r="A1" s="68" t="s">
        <v>14</v>
      </c>
      <c r="B1" s="68" t="s">
        <v>45</v>
      </c>
    </row>
    <row r="2" spans="1:4" ht="15.75">
      <c r="A2" s="21" t="s">
        <v>18</v>
      </c>
      <c r="B2" s="28">
        <v>1000</v>
      </c>
    </row>
    <row r="3" spans="1:4" ht="15.75">
      <c r="A3" s="21" t="s">
        <v>11</v>
      </c>
      <c r="B3" s="28">
        <v>2000</v>
      </c>
    </row>
    <row r="4" spans="1:4" ht="15.75">
      <c r="A4" s="21" t="s">
        <v>12</v>
      </c>
      <c r="B4" s="28">
        <v>3000</v>
      </c>
    </row>
    <row r="5" spans="1:4" ht="15.75">
      <c r="A5" s="21" t="s">
        <v>41</v>
      </c>
      <c r="B5" s="28">
        <v>5000</v>
      </c>
    </row>
    <row r="6" spans="1:4" ht="15.75">
      <c r="A6" s="21" t="s">
        <v>42</v>
      </c>
      <c r="B6" s="28">
        <v>4000</v>
      </c>
    </row>
    <row r="7" spans="1:4" ht="15.75">
      <c r="A7" s="21" t="s">
        <v>46</v>
      </c>
      <c r="B7" s="28">
        <v>4500</v>
      </c>
    </row>
    <row r="8" spans="1:4" ht="15.75">
      <c r="A8" s="21" t="s">
        <v>47</v>
      </c>
      <c r="B8" s="28">
        <v>2000</v>
      </c>
    </row>
    <row r="9" spans="1:4" s="6" customFormat="1" ht="15.75">
      <c r="A9" s="29"/>
      <c r="B9" s="29"/>
    </row>
    <row r="10" spans="1:4">
      <c r="B10" s="1"/>
    </row>
    <row r="11" spans="1:4">
      <c r="B11" s="1"/>
    </row>
    <row r="12" spans="1:4">
      <c r="A12" s="7"/>
      <c r="B12" s="7"/>
      <c r="C12" s="7"/>
      <c r="D12" s="7"/>
    </row>
    <row r="13" spans="1:4">
      <c r="A13" s="7"/>
      <c r="B13" s="7"/>
      <c r="C13" s="7"/>
      <c r="D13" s="7"/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</sheetData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37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13</vt:i4>
      </vt:variant>
    </vt:vector>
  </HeadingPairs>
  <TitlesOfParts>
    <vt:vector size="51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Ausgaben2</vt:lpstr>
      <vt:lpstr>'12'!Haushaltsbuch</vt:lpstr>
      <vt:lpstr>'13'!Haushaltsbuch</vt:lpstr>
      <vt:lpstr>'14'!Haushaltsbuch</vt:lpstr>
      <vt:lpstr>'15'!Haushaltsbuch</vt:lpstr>
      <vt:lpstr>'16'!Haushaltsbuch</vt:lpstr>
      <vt:lpstr>'17'!Haushaltsbuch</vt:lpstr>
      <vt:lpstr>'18'!Haushaltsbuch</vt:lpstr>
      <vt:lpstr>'19'!Haushaltsbuch</vt:lpstr>
      <vt:lpstr>'20'!Haushaltsbuch</vt:lpstr>
      <vt:lpstr>'21'!Haushaltsbuch</vt:lpstr>
      <vt:lpstr>'22'!Haushaltsbuch</vt:lpstr>
      <vt:lpstr>'23'!Haushaltsbuch</vt:lpstr>
      <vt:lpstr>'24'!Haushaltsbuch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xAdmin</cp:lastModifiedBy>
  <cp:lastPrinted>2019-07-29T08:16:15Z</cp:lastPrinted>
  <dcterms:created xsi:type="dcterms:W3CDTF">2006-02-01T17:06:29Z</dcterms:created>
  <dcterms:modified xsi:type="dcterms:W3CDTF">2019-12-09T16:29:47Z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