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drawings/drawing6.xml" ContentType="application/vnd.openxmlformats-officedocument.drawing+xml"/>
  <Override PartName="/xl/ctrlProps/ctrlProp6.xml" ContentType="application/vnd.ms-excel.controlproperties+xml"/>
  <Override PartName="/xl/drawings/drawing7.xml" ContentType="application/vnd.openxmlformats-officedocument.drawing+xml"/>
  <Override PartName="/xl/ctrlProps/ctrlProp7.xml" ContentType="application/vnd.ms-excel.controlproperties+xml"/>
  <Override PartName="/xl/drawings/drawing8.xml" ContentType="application/vnd.openxmlformats-officedocument.drawing+xml"/>
  <Override PartName="/xl/ctrlProps/ctrlProp8.xml" ContentType="application/vnd.ms-excel.controlproperties+xml"/>
  <Override PartName="/xl/drawings/drawing9.xml" ContentType="application/vnd.openxmlformats-officedocument.drawing+xml"/>
  <Override PartName="/xl/ctrlProps/ctrlProp9.xml" ContentType="application/vnd.ms-excel.controlproperties+xml"/>
  <Override PartName="/xl/drawings/drawing10.xml" ContentType="application/vnd.openxmlformats-officedocument.drawing+xml"/>
  <Override PartName="/xl/ctrlProps/ctrlProp10.xml" ContentType="application/vnd.ms-excel.controlproperties+xml"/>
  <Override PartName="/xl/drawings/drawing11.xml" ContentType="application/vnd.openxmlformats-officedocument.drawing+xml"/>
  <Override PartName="/xl/ctrlProps/ctrlProp11.xml" ContentType="application/vnd.ms-excel.controlproperties+xml"/>
  <Override PartName="/xl/drawings/drawing12.xml" ContentType="application/vnd.openxmlformats-officedocument.drawing+xml"/>
  <Override PartName="/xl/ctrlProps/ctrlProp12.xml" ContentType="application/vnd.ms-excel.controlproperties+xml"/>
  <Override PartName="/xl/drawings/drawing13.xml" ContentType="application/vnd.openxmlformats-officedocument.drawing+xml"/>
  <Override PartName="/xl/ctrlProps/ctrlProp13.xml" ContentType="application/vnd.ms-excel.controlproperties+xml"/>
  <Override PartName="/xl/drawings/drawing14.xml" ContentType="application/vnd.openxmlformats-officedocument.drawing+xml"/>
  <Override PartName="/xl/ctrlProps/ctrlProp14.xml" ContentType="application/vnd.ms-excel.controlproperties+xml"/>
  <Override PartName="/xl/drawings/drawing15.xml" ContentType="application/vnd.openxmlformats-officedocument.drawing+xml"/>
  <Override PartName="/xl/ctrlProps/ctrlProp15.xml" ContentType="application/vnd.ms-excel.controlproperties+xml"/>
  <Override PartName="/xl/drawings/drawing16.xml" ContentType="application/vnd.openxmlformats-officedocument.drawing+xml"/>
  <Override PartName="/xl/ctrlProps/ctrlProp16.xml" ContentType="application/vnd.ms-excel.controlproperties+xml"/>
  <Override PartName="/xl/drawings/drawing17.xml" ContentType="application/vnd.openxmlformats-officedocument.drawing+xml"/>
  <Override PartName="/xl/ctrlProps/ctrlProp17.xml" ContentType="application/vnd.ms-excel.controlproperties+xml"/>
  <Override PartName="/xl/drawings/drawing18.xml" ContentType="application/vnd.openxmlformats-officedocument.drawing+xml"/>
  <Override PartName="/xl/ctrlProps/ctrlProp18.xml" ContentType="application/vnd.ms-excel.controlproperties+xml"/>
  <Override PartName="/xl/drawings/drawing19.xml" ContentType="application/vnd.openxmlformats-officedocument.drawing+xml"/>
  <Override PartName="/xl/ctrlProps/ctrlProp19.xml" ContentType="application/vnd.ms-excel.controlproperties+xml"/>
  <Override PartName="/xl/drawings/drawing20.xml" ContentType="application/vnd.openxmlformats-officedocument.drawing+xml"/>
  <Override PartName="/xl/ctrlProps/ctrlProp20.xml" ContentType="application/vnd.ms-excel.controlproperties+xml"/>
  <Override PartName="/xl/drawings/drawing21.xml" ContentType="application/vnd.openxmlformats-officedocument.drawing+xml"/>
  <Override PartName="/xl/ctrlProps/ctrlProp21.xml" ContentType="application/vnd.ms-excel.controlproperties+xml"/>
  <Override PartName="/xl/drawings/drawing22.xml" ContentType="application/vnd.openxmlformats-officedocument.drawing+xml"/>
  <Override PartName="/xl/ctrlProps/ctrlProp22.xml" ContentType="application/vnd.ms-excel.controlproperties+xml"/>
  <Override PartName="/xl/drawings/drawing23.xml" ContentType="application/vnd.openxmlformats-officedocument.drawing+xml"/>
  <Override PartName="/xl/ctrlProps/ctrlProp23.xml" ContentType="application/vnd.ms-excel.controlproperties+xml"/>
  <Override PartName="/xl/drawings/drawing24.xml" ContentType="application/vnd.openxmlformats-officedocument.drawing+xml"/>
  <Override PartName="/xl/ctrlProps/ctrlProp24.xml" ContentType="application/vnd.ms-excel.controlproperties+xml"/>
  <Override PartName="/xl/drawings/drawing25.xml" ContentType="application/vnd.openxmlformats-officedocument.drawing+xml"/>
  <Override PartName="/xl/ctrlProps/ctrlProp25.xml" ContentType="application/vnd.ms-excel.controlproperties+xml"/>
  <Override PartName="/xl/drawings/drawing26.xml" ContentType="application/vnd.openxmlformats-officedocument.drawing+xml"/>
  <Override PartName="/xl/ctrlProps/ctrlProp26.xml" ContentType="application/vnd.ms-excel.controlproperties+xml"/>
  <Override PartName="/xl/drawings/drawing27.xml" ContentType="application/vnd.openxmlformats-officedocument.drawing+xml"/>
  <Override PartName="/xl/ctrlProps/ctrlProp27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8.xml" ContentType="application/vnd.openxmlformats-officedocument.drawing+xml"/>
  <Override PartName="/xl/ctrlProps/ctrlProp28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9.xml" ContentType="application/vnd.openxmlformats-officedocument.drawing+xml"/>
  <Override PartName="/xl/ctrlProps/ctrlProp29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0.xml" ContentType="application/vnd.openxmlformats-officedocument.drawing+xml"/>
  <Override PartName="/xl/ctrlProps/ctrlProp30.xml" ContentType="application/vnd.ms-excel.controlproperties+xml"/>
  <Override PartName="/xl/drawings/drawing31.xml" ContentType="application/vnd.openxmlformats-officedocument.drawing+xml"/>
  <Override PartName="/xl/ctrlProps/ctrlProp31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2.xml" ContentType="application/vnd.openxmlformats-officedocument.drawing+xml"/>
  <Override PartName="/xl/ctrlProps/ctrlProp32.xml" ContentType="application/vnd.ms-excel.controlproperti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trlProps/ctrlProp33.xml" ContentType="application/vnd.ms-excel.controlproperties+xml"/>
  <Override PartName="/xl/drawings/drawing35.xml" ContentType="application/vnd.openxmlformats-officedocument.drawing+xml"/>
  <Override PartName="/xl/ctrlProps/ctrlProp34.xml" ContentType="application/vnd.ms-excel.controlproperties+xml"/>
  <Override PartName="/xl/drawings/drawing36.xml" ContentType="application/vnd.openxmlformats-officedocument.drawing+xml"/>
  <Override PartName="/xl/ctrlProps/ctrlProp35.xml" ContentType="application/vnd.ms-excel.controlproperties+xml"/>
  <Override PartName="/xl/drawings/drawing37.xml" ContentType="application/vnd.openxmlformats-officedocument.drawing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ktoriaheng/Desktop/easy4me/Aufgaben/excel-vbpr/"/>
    </mc:Choice>
  </mc:AlternateContent>
  <xr:revisionPtr revIDLastSave="0" documentId="13_ncr:1_{FCC05A13-EE4F-5A49-9A66-79B25FBF870F}" xr6:coauthVersionLast="47" xr6:coauthVersionMax="47" xr10:uidLastSave="{00000000-0000-0000-0000-000000000000}"/>
  <bookViews>
    <workbookView xWindow="4720" yWindow="660" windowWidth="25200" windowHeight="18980" tabRatio="811" xr2:uid="{00000000-000D-0000-FFFF-FFFF00000000}"/>
  </bookViews>
  <sheets>
    <sheet name="Start" sheetId="14" r:id="rId1"/>
    <sheet name="1" sheetId="60" r:id="rId2"/>
    <sheet name="2" sheetId="93" r:id="rId3"/>
    <sheet name="3" sheetId="61" r:id="rId4"/>
    <sheet name="4" sheetId="62" r:id="rId5"/>
    <sheet name="5" sheetId="63" r:id="rId6"/>
    <sheet name="6" sheetId="64" r:id="rId7"/>
    <sheet name="7" sheetId="65" r:id="rId8"/>
    <sheet name="8" sheetId="66" r:id="rId9"/>
    <sheet name="9" sheetId="69" r:id="rId10"/>
    <sheet name="10" sheetId="67" r:id="rId11"/>
    <sheet name="11" sheetId="70" r:id="rId12"/>
    <sheet name="12" sheetId="71" r:id="rId13"/>
    <sheet name="13" sheetId="72" r:id="rId14"/>
    <sheet name="14" sheetId="73" r:id="rId15"/>
    <sheet name="15" sheetId="74" r:id="rId16"/>
    <sheet name="16" sheetId="75" r:id="rId17"/>
    <sheet name="17" sheetId="76" r:id="rId18"/>
    <sheet name="18" sheetId="78" r:id="rId19"/>
    <sheet name="19" sheetId="79" r:id="rId20"/>
    <sheet name="20" sheetId="80" r:id="rId21"/>
    <sheet name="21" sheetId="94" r:id="rId22"/>
    <sheet name="22" sheetId="81" r:id="rId23"/>
    <sheet name="23" sheetId="82" r:id="rId24"/>
    <sheet name="24" sheetId="83" r:id="rId25"/>
    <sheet name="25" sheetId="84" r:id="rId26"/>
    <sheet name="26" sheetId="85" r:id="rId27"/>
    <sheet name="27" sheetId="87" r:id="rId28"/>
    <sheet name="28" sheetId="89" r:id="rId29"/>
    <sheet name="29" sheetId="90" r:id="rId30"/>
    <sheet name="30" sheetId="95" r:id="rId31"/>
    <sheet name="31" sheetId="20" r:id="rId32"/>
    <sheet name="32" sheetId="92" r:id="rId33"/>
    <sheet name="33" sheetId="13" r:id="rId34"/>
    <sheet name="34" sheetId="12" r:id="rId35"/>
    <sheet name="35" sheetId="17" r:id="rId36"/>
    <sheet name="36" sheetId="16" r:id="rId37"/>
    <sheet name="Ergebnis" sheetId="96" r:id="rId38"/>
  </sheets>
  <definedNames>
    <definedName name="_f408d64f_STF_Dekoration_1_CN1" localSheetId="21">#REF!</definedName>
    <definedName name="_f408d64f_STF_Dekoration_1_CN1">#REF!</definedName>
    <definedName name="_f408d64f_STF_Fuss_1_CN1" localSheetId="21">#REF!</definedName>
    <definedName name="_f408d64f_STF_Fuss_1_CN1">#REF!</definedName>
    <definedName name="_f408d64f_STF_Koerper_1_CN1" localSheetId="21">#REF!</definedName>
    <definedName name="_f408d64f_STF_Koerper_1_CN1">#REF!</definedName>
    <definedName name="_f408d64f_STF_Tabellenkopf_1_CN1" localSheetId="21">#REF!</definedName>
    <definedName name="_f408d64f_STF_Tabellenkopf_1_CN1">#REF!</definedName>
    <definedName name="_f408d64f_STF_Titel_1_CN1" localSheetId="21">#REF!</definedName>
    <definedName name="_f408d64f_STF_Titel_1_CN1">#REF!</definedName>
    <definedName name="_f408d64f_STF_Vorspalte_1_CN1" localSheetId="21">#REF!</definedName>
    <definedName name="_f408d64f_STF_Vorspalte_1_CN1">#REF!</definedName>
    <definedName name="_xlnm._FilterDatabase" localSheetId="10" hidden="1">'10'!$A$4:$E$1149</definedName>
    <definedName name="_xlnm._FilterDatabase" localSheetId="11" hidden="1">'11'!$A$4:$E$1149</definedName>
    <definedName name="_xlnm._FilterDatabase" localSheetId="12" hidden="1">'12'!$A$4:$E$1149</definedName>
    <definedName name="_xlnm._FilterDatabase" localSheetId="13" hidden="1">'13'!$A$4:$E$1149</definedName>
    <definedName name="_xlnm._FilterDatabase" localSheetId="14" hidden="1">'14'!$A$4:$E$1150</definedName>
    <definedName name="_xlnm._FilterDatabase" localSheetId="15" hidden="1">'15'!$A$4:$E$1150</definedName>
    <definedName name="_xlnm._FilterDatabase" localSheetId="16" hidden="1">'16'!$A$4:$E$1150</definedName>
    <definedName name="_xlnm._FilterDatabase" localSheetId="17" hidden="1">'17'!$A$4:$E$1150</definedName>
    <definedName name="_xlnm._FilterDatabase" localSheetId="18" hidden="1">'18'!$A$4:$E$1150</definedName>
    <definedName name="_xlnm._FilterDatabase" localSheetId="19" hidden="1">'19'!$A$4:$E$1150</definedName>
    <definedName name="_xlnm._FilterDatabase" localSheetId="20" hidden="1">'20'!$A$4:$E$1150</definedName>
    <definedName name="_xlnm._FilterDatabase" localSheetId="21" hidden="1">'21'!$A$4:$E$1150</definedName>
    <definedName name="_xlnm._FilterDatabase" localSheetId="3" hidden="1">'3'!$A$4:$E$1149</definedName>
    <definedName name="_xlnm._FilterDatabase" localSheetId="4" hidden="1">'4'!$A$4:$E$1149</definedName>
    <definedName name="_xlnm._FilterDatabase" localSheetId="5" hidden="1">'5'!$A$4:$E$1149</definedName>
    <definedName name="_xlnm._FilterDatabase" localSheetId="6" hidden="1">'6'!$A$4:$E$1149</definedName>
    <definedName name="_xlnm._FilterDatabase" localSheetId="7" hidden="1">'7'!$A$4:$E$1149</definedName>
    <definedName name="_xlnm._FilterDatabase" localSheetId="8" hidden="1">'8'!$A$4:$E$1149</definedName>
    <definedName name="_xlnm._FilterDatabase" localSheetId="9" hidden="1">'9'!$A$4:$E$1149</definedName>
    <definedName name="Bonuszahlung_ab">#REF!</definedName>
    <definedName name="ergebnis">Start!#REF!</definedName>
    <definedName name="Gehezu">'36'!$B$75:$B$77</definedName>
    <definedName name="GehezuTastenk">'36'!$B$79:$B$81</definedName>
    <definedName name="Haushaltsbuch" localSheetId="2">#REF!</definedName>
    <definedName name="Haushaltsbuch" localSheetId="21">#REF!</definedName>
    <definedName name="Haushaltsbuch" localSheetId="27">#REF!</definedName>
    <definedName name="Haushaltsbuch" localSheetId="28">#REF!</definedName>
    <definedName name="Haushaltsbuch" localSheetId="29">#REF!</definedName>
    <definedName name="Haushaltsbuch" localSheetId="32">#REF!</definedName>
    <definedName name="Haushaltsbuch">#REF!</definedName>
    <definedName name="Prozent1" localSheetId="21">#REF!</definedName>
    <definedName name="Prozent1" localSheetId="22">'22'!$J$1</definedName>
    <definedName name="Prozent1" localSheetId="23">'23'!$J$1</definedName>
    <definedName name="Prozent1" localSheetId="24">'24'!$J$1</definedName>
    <definedName name="Prozent1" localSheetId="25">'25'!$J$1</definedName>
    <definedName name="Prozent1" localSheetId="26">'26'!$J$1</definedName>
    <definedName name="Prozent1" localSheetId="27">'27'!$J$1</definedName>
    <definedName name="Prozent1" localSheetId="28">'28'!$J$1</definedName>
    <definedName name="Prozent1" localSheetId="29">'29'!$J$1</definedName>
    <definedName name="Prozent1" localSheetId="31">'31'!$J$2</definedName>
    <definedName name="Prozent1" localSheetId="32">'32'!$J$2</definedName>
    <definedName name="Prozent1">#REF!</definedName>
    <definedName name="Prozent2" localSheetId="21">#REF!</definedName>
    <definedName name="Prozent2" localSheetId="22">'22'!$J$2</definedName>
    <definedName name="Prozent2" localSheetId="23">'23'!$J$2</definedName>
    <definedName name="Prozent2" localSheetId="24">'24'!$J$2</definedName>
    <definedName name="Prozent2" localSheetId="25">'25'!$J$2</definedName>
    <definedName name="Prozent2" localSheetId="26">'26'!$J$2</definedName>
    <definedName name="Prozent2" localSheetId="27">'27'!$J$2</definedName>
    <definedName name="Prozent2" localSheetId="28">'28'!$J$2</definedName>
    <definedName name="Prozent2" localSheetId="29">'29'!$J$2</definedName>
    <definedName name="Prozent2" localSheetId="31">'31'!$J$3</definedName>
    <definedName name="Prozent2" localSheetId="32">'32'!$J$3</definedName>
    <definedName name="Prozent2">#REF!</definedName>
    <definedName name="Tabelle">'36'!$B$83:$B$85</definedName>
    <definedName name="test">#REF!</definedName>
    <definedName name="test2">#REF!</definedName>
    <definedName name="test3">#REF!</definedName>
    <definedName name="Verkauf_Umsatz">#REF!</definedName>
    <definedName name="Wie_kommt_man_schnell_in_die_Zelle_A1?">'36'!$A$17</definedName>
    <definedName name="ZelleA1">'36'!$B$71:$B$73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96" l="1"/>
  <c r="Y19" i="96" l="1"/>
  <c r="Y20" i="96"/>
  <c r="Y21" i="96"/>
  <c r="Y22" i="96"/>
  <c r="Y23" i="96"/>
  <c r="Y24" i="96"/>
  <c r="Y25" i="96"/>
  <c r="Y26" i="96"/>
  <c r="Y27" i="96"/>
  <c r="Y28" i="96"/>
  <c r="Y29" i="96"/>
  <c r="Y30" i="96"/>
  <c r="Y31" i="96"/>
  <c r="Y32" i="96"/>
  <c r="Y33" i="96"/>
  <c r="Y34" i="96"/>
  <c r="Y35" i="96"/>
  <c r="Y36" i="96"/>
  <c r="Y37" i="96"/>
  <c r="Y38" i="96"/>
  <c r="Y39" i="96"/>
  <c r="Y40" i="96"/>
  <c r="Y41" i="96"/>
  <c r="Y42" i="96"/>
  <c r="Y43" i="96"/>
  <c r="Y44" i="96"/>
  <c r="Y45" i="96"/>
  <c r="Y46" i="96"/>
  <c r="Y47" i="96"/>
  <c r="Y48" i="96"/>
  <c r="Y49" i="96"/>
  <c r="Y50" i="96"/>
  <c r="Y51" i="96"/>
  <c r="Y52" i="96"/>
  <c r="Y18" i="96"/>
  <c r="G6" i="81"/>
  <c r="C10" i="95"/>
  <c r="D10" i="95"/>
  <c r="C9" i="95"/>
  <c r="D9" i="95"/>
  <c r="C8" i="95"/>
  <c r="D8" i="95"/>
  <c r="C7" i="95"/>
  <c r="D7" i="95"/>
  <c r="C6" i="95"/>
  <c r="D6" i="95"/>
  <c r="C5" i="95"/>
  <c r="D5" i="95"/>
  <c r="C4" i="95"/>
  <c r="D4" i="95"/>
  <c r="F161" i="94"/>
  <c r="F160" i="94"/>
  <c r="G158" i="94"/>
  <c r="G157" i="94"/>
  <c r="G156" i="94"/>
  <c r="G155" i="94"/>
  <c r="G154" i="94"/>
  <c r="G153" i="94"/>
  <c r="G152" i="94"/>
  <c r="G151" i="94"/>
  <c r="G150" i="94"/>
  <c r="G149" i="94"/>
  <c r="G148" i="94"/>
  <c r="G147" i="94"/>
  <c r="G146" i="94"/>
  <c r="G145" i="94"/>
  <c r="G144" i="94"/>
  <c r="G143" i="94"/>
  <c r="G142" i="94"/>
  <c r="G141" i="94"/>
  <c r="G140" i="94"/>
  <c r="G139" i="94"/>
  <c r="G138" i="94"/>
  <c r="G137" i="94"/>
  <c r="G136" i="94"/>
  <c r="G135" i="94"/>
  <c r="G134" i="94"/>
  <c r="G133" i="94"/>
  <c r="G132" i="94"/>
  <c r="G131" i="94"/>
  <c r="G130" i="94"/>
  <c r="G129" i="94"/>
  <c r="G128" i="94"/>
  <c r="G127" i="94"/>
  <c r="G126" i="94"/>
  <c r="G125" i="94"/>
  <c r="G124" i="94"/>
  <c r="G123" i="94"/>
  <c r="G122" i="94"/>
  <c r="G121" i="94"/>
  <c r="G120" i="94"/>
  <c r="G119" i="94"/>
  <c r="G118" i="94"/>
  <c r="G117" i="94"/>
  <c r="G116" i="94"/>
  <c r="G115" i="94"/>
  <c r="G114" i="94"/>
  <c r="G113" i="94"/>
  <c r="G112" i="94"/>
  <c r="G111" i="94"/>
  <c r="G110" i="94"/>
  <c r="G109" i="94"/>
  <c r="G108" i="94"/>
  <c r="G107" i="94"/>
  <c r="G106" i="94"/>
  <c r="G105" i="94"/>
  <c r="G104" i="94"/>
  <c r="G103" i="94"/>
  <c r="G102" i="94"/>
  <c r="G101" i="94"/>
  <c r="G100" i="94"/>
  <c r="G99" i="94"/>
  <c r="G98" i="94"/>
  <c r="G97" i="94"/>
  <c r="G96" i="94"/>
  <c r="G95" i="94"/>
  <c r="G94" i="94"/>
  <c r="G93" i="94"/>
  <c r="G92" i="94"/>
  <c r="G91" i="94"/>
  <c r="G90" i="94"/>
  <c r="G89" i="94"/>
  <c r="G88" i="94"/>
  <c r="G87" i="94"/>
  <c r="G86" i="94"/>
  <c r="G85" i="94"/>
  <c r="G84" i="94"/>
  <c r="G83" i="94"/>
  <c r="G82" i="94"/>
  <c r="G81" i="94"/>
  <c r="G80" i="94"/>
  <c r="G79" i="94"/>
  <c r="G78" i="94"/>
  <c r="G77" i="94"/>
  <c r="G76" i="94"/>
  <c r="G75" i="94"/>
  <c r="G74" i="94"/>
  <c r="G73" i="94"/>
  <c r="G72" i="94"/>
  <c r="G71" i="94"/>
  <c r="G70" i="94"/>
  <c r="G69" i="94"/>
  <c r="G68" i="94"/>
  <c r="G67" i="94"/>
  <c r="G66" i="94"/>
  <c r="G65" i="94"/>
  <c r="G64" i="94"/>
  <c r="G63" i="94"/>
  <c r="G62" i="94"/>
  <c r="G61" i="94"/>
  <c r="G60" i="94"/>
  <c r="G59" i="94"/>
  <c r="G58" i="94"/>
  <c r="G57" i="94"/>
  <c r="G56" i="94"/>
  <c r="G55" i="94"/>
  <c r="G54" i="94"/>
  <c r="G53" i="94"/>
  <c r="G52" i="94"/>
  <c r="G51" i="94"/>
  <c r="G50" i="94"/>
  <c r="G49" i="94"/>
  <c r="G48" i="94"/>
  <c r="G47" i="94"/>
  <c r="G46" i="94"/>
  <c r="G45" i="94"/>
  <c r="G44" i="94"/>
  <c r="G43" i="94"/>
  <c r="G42" i="94"/>
  <c r="G41" i="94"/>
  <c r="G40" i="94"/>
  <c r="G39" i="94"/>
  <c r="G38" i="94"/>
  <c r="G37" i="94"/>
  <c r="G36" i="94"/>
  <c r="G35" i="94"/>
  <c r="G34" i="94"/>
  <c r="G33" i="94"/>
  <c r="G32" i="94"/>
  <c r="G31" i="94"/>
  <c r="G30" i="94"/>
  <c r="G29" i="94"/>
  <c r="G28" i="94"/>
  <c r="G27" i="94"/>
  <c r="G26" i="94"/>
  <c r="G25" i="94"/>
  <c r="G24" i="94"/>
  <c r="G23" i="94"/>
  <c r="G22" i="94"/>
  <c r="G21" i="94"/>
  <c r="G20" i="94"/>
  <c r="G19" i="94"/>
  <c r="G18" i="94"/>
  <c r="G17" i="94"/>
  <c r="G16" i="94"/>
  <c r="G15" i="94"/>
  <c r="G14" i="94"/>
  <c r="G13" i="94"/>
  <c r="G12" i="94"/>
  <c r="G11" i="94"/>
  <c r="G10" i="94"/>
  <c r="G9" i="94"/>
  <c r="G8" i="94"/>
  <c r="G7" i="94"/>
  <c r="G6" i="94"/>
  <c r="G5" i="94"/>
  <c r="G4" i="94"/>
  <c r="C9" i="93"/>
  <c r="D9" i="93"/>
  <c r="C8" i="93"/>
  <c r="D8" i="93"/>
  <c r="C7" i="93"/>
  <c r="D7" i="93"/>
  <c r="C6" i="93"/>
  <c r="D6" i="93"/>
  <c r="C5" i="93"/>
  <c r="D5" i="93"/>
  <c r="C4" i="93"/>
  <c r="D4" i="93"/>
  <c r="C3" i="93"/>
  <c r="D3" i="93"/>
  <c r="B24" i="92"/>
  <c r="B23" i="92"/>
  <c r="B22" i="92"/>
  <c r="B21" i="92"/>
  <c r="B20" i="92"/>
  <c r="B19" i="92"/>
  <c r="B18" i="92"/>
  <c r="B17" i="92"/>
  <c r="B16" i="92"/>
  <c r="B15" i="92"/>
  <c r="B14" i="92"/>
  <c r="B13" i="92"/>
  <c r="B12" i="92"/>
  <c r="B11" i="92"/>
  <c r="B10" i="92"/>
  <c r="B9" i="92"/>
  <c r="B8" i="92"/>
  <c r="B7" i="92"/>
  <c r="B6" i="92"/>
  <c r="B5" i="92"/>
  <c r="B4" i="92"/>
  <c r="B3" i="92"/>
  <c r="F10" i="90"/>
  <c r="F9" i="90"/>
  <c r="F8" i="90"/>
  <c r="F7" i="90"/>
  <c r="F6" i="90"/>
  <c r="F13" i="90"/>
  <c r="F10" i="89"/>
  <c r="F9" i="89"/>
  <c r="F8" i="89"/>
  <c r="F7" i="89"/>
  <c r="F6" i="89"/>
  <c r="F10" i="87"/>
  <c r="F9" i="87"/>
  <c r="F8" i="87"/>
  <c r="F7" i="87"/>
  <c r="F6" i="87"/>
  <c r="F13" i="87"/>
  <c r="G8" i="90"/>
  <c r="F13" i="89"/>
  <c r="G8" i="89"/>
  <c r="G7" i="90"/>
  <c r="G9" i="90"/>
  <c r="G10" i="90"/>
  <c r="G6" i="90"/>
  <c r="G9" i="89"/>
  <c r="G7" i="89"/>
  <c r="G10" i="89"/>
  <c r="G6" i="89"/>
  <c r="G9" i="87"/>
  <c r="G7" i="87"/>
  <c r="G8" i="87"/>
  <c r="G10" i="87"/>
  <c r="G6" i="87"/>
  <c r="F10" i="85"/>
  <c r="F9" i="85"/>
  <c r="F8" i="85"/>
  <c r="F7" i="85"/>
  <c r="F6" i="85"/>
  <c r="F10" i="84"/>
  <c r="F9" i="84"/>
  <c r="F8" i="84"/>
  <c r="F7" i="84"/>
  <c r="F6" i="84"/>
  <c r="F10" i="83"/>
  <c r="F9" i="83"/>
  <c r="F8" i="83"/>
  <c r="F7" i="83"/>
  <c r="F6" i="83"/>
  <c r="F10" i="82"/>
  <c r="F9" i="82"/>
  <c r="F8" i="82"/>
  <c r="F7" i="82"/>
  <c r="F6" i="82"/>
  <c r="F10" i="81"/>
  <c r="F9" i="81"/>
  <c r="F8" i="81"/>
  <c r="F7" i="81"/>
  <c r="G7" i="81"/>
  <c r="F6" i="81"/>
  <c r="F161" i="80"/>
  <c r="F160" i="80"/>
  <c r="G158" i="80"/>
  <c r="G157" i="80"/>
  <c r="G156" i="80"/>
  <c r="G155" i="80"/>
  <c r="G154" i="80"/>
  <c r="G153" i="80"/>
  <c r="G152" i="80"/>
  <c r="G151" i="80"/>
  <c r="G150" i="80"/>
  <c r="G149" i="80"/>
  <c r="G148" i="80"/>
  <c r="G147" i="80"/>
  <c r="G146" i="80"/>
  <c r="G145" i="80"/>
  <c r="G144" i="80"/>
  <c r="G143" i="80"/>
  <c r="G142" i="80"/>
  <c r="G141" i="80"/>
  <c r="G140" i="80"/>
  <c r="G139" i="80"/>
  <c r="G138" i="80"/>
  <c r="G137" i="80"/>
  <c r="G136" i="80"/>
  <c r="G135" i="80"/>
  <c r="G134" i="80"/>
  <c r="G133" i="80"/>
  <c r="G132" i="80"/>
  <c r="G131" i="80"/>
  <c r="G130" i="80"/>
  <c r="G129" i="80"/>
  <c r="G128" i="80"/>
  <c r="G127" i="80"/>
  <c r="G126" i="80"/>
  <c r="G125" i="80"/>
  <c r="G124" i="80"/>
  <c r="G123" i="80"/>
  <c r="G122" i="80"/>
  <c r="G121" i="80"/>
  <c r="G120" i="80"/>
  <c r="G119" i="80"/>
  <c r="G118" i="80"/>
  <c r="G117" i="80"/>
  <c r="G116" i="80"/>
  <c r="G115" i="80"/>
  <c r="G114" i="80"/>
  <c r="G113" i="80"/>
  <c r="G112" i="80"/>
  <c r="G111" i="80"/>
  <c r="G110" i="80"/>
  <c r="G109" i="80"/>
  <c r="G108" i="80"/>
  <c r="G107" i="80"/>
  <c r="G106" i="80"/>
  <c r="G105" i="80"/>
  <c r="G104" i="80"/>
  <c r="G103" i="80"/>
  <c r="G102" i="80"/>
  <c r="G101" i="80"/>
  <c r="G100" i="80"/>
  <c r="G99" i="80"/>
  <c r="G98" i="80"/>
  <c r="G97" i="80"/>
  <c r="G96" i="80"/>
  <c r="G95" i="80"/>
  <c r="G94" i="80"/>
  <c r="G93" i="80"/>
  <c r="G92" i="80"/>
  <c r="G91" i="80"/>
  <c r="G90" i="80"/>
  <c r="G89" i="80"/>
  <c r="G88" i="80"/>
  <c r="G87" i="80"/>
  <c r="G86" i="80"/>
  <c r="G85" i="80"/>
  <c r="G84" i="80"/>
  <c r="G83" i="80"/>
  <c r="G82" i="80"/>
  <c r="G81" i="80"/>
  <c r="G80" i="80"/>
  <c r="G79" i="80"/>
  <c r="G78" i="80"/>
  <c r="G77" i="80"/>
  <c r="G76" i="80"/>
  <c r="G75" i="80"/>
  <c r="G74" i="80"/>
  <c r="G73" i="80"/>
  <c r="G72" i="80"/>
  <c r="G71" i="80"/>
  <c r="G70" i="80"/>
  <c r="G69" i="80"/>
  <c r="G68" i="80"/>
  <c r="G67" i="80"/>
  <c r="G66" i="80"/>
  <c r="G65" i="80"/>
  <c r="G64" i="80"/>
  <c r="G63" i="80"/>
  <c r="G62" i="80"/>
  <c r="G61" i="80"/>
  <c r="G60" i="80"/>
  <c r="G59" i="80"/>
  <c r="G58" i="80"/>
  <c r="G57" i="80"/>
  <c r="G56" i="80"/>
  <c r="G55" i="80"/>
  <c r="G54" i="80"/>
  <c r="G53" i="80"/>
  <c r="G52" i="80"/>
  <c r="G51" i="80"/>
  <c r="G50" i="80"/>
  <c r="G49" i="80"/>
  <c r="G48" i="80"/>
  <c r="G47" i="80"/>
  <c r="G46" i="80"/>
  <c r="G45" i="80"/>
  <c r="G44" i="80"/>
  <c r="G43" i="80"/>
  <c r="G42" i="80"/>
  <c r="G41" i="80"/>
  <c r="G40" i="80"/>
  <c r="G39" i="80"/>
  <c r="G38" i="80"/>
  <c r="G37" i="80"/>
  <c r="G36" i="80"/>
  <c r="G35" i="80"/>
  <c r="G34" i="80"/>
  <c r="G33" i="80"/>
  <c r="G32" i="80"/>
  <c r="G31" i="80"/>
  <c r="G30" i="80"/>
  <c r="G29" i="80"/>
  <c r="G28" i="80"/>
  <c r="G27" i="80"/>
  <c r="G26" i="80"/>
  <c r="G25" i="80"/>
  <c r="G24" i="80"/>
  <c r="G23" i="80"/>
  <c r="G22" i="80"/>
  <c r="G21" i="80"/>
  <c r="G20" i="80"/>
  <c r="G19" i="80"/>
  <c r="G18" i="80"/>
  <c r="G17" i="80"/>
  <c r="G16" i="80"/>
  <c r="G15" i="80"/>
  <c r="G14" i="80"/>
  <c r="G13" i="80"/>
  <c r="G12" i="80"/>
  <c r="G11" i="80"/>
  <c r="G10" i="80"/>
  <c r="G9" i="80"/>
  <c r="G8" i="80"/>
  <c r="G7" i="80"/>
  <c r="G6" i="80"/>
  <c r="G5" i="80"/>
  <c r="G4" i="80"/>
  <c r="F161" i="79"/>
  <c r="F160" i="79"/>
  <c r="G158" i="79"/>
  <c r="G157" i="79"/>
  <c r="G156" i="79"/>
  <c r="G155" i="79"/>
  <c r="G154" i="79"/>
  <c r="G153" i="79"/>
  <c r="G152" i="79"/>
  <c r="G151" i="79"/>
  <c r="G150" i="79"/>
  <c r="G149" i="79"/>
  <c r="G148" i="79"/>
  <c r="G147" i="79"/>
  <c r="G146" i="79"/>
  <c r="G145" i="79"/>
  <c r="G144" i="79"/>
  <c r="G143" i="79"/>
  <c r="G142" i="79"/>
  <c r="G141" i="79"/>
  <c r="G140" i="79"/>
  <c r="G139" i="79"/>
  <c r="G138" i="79"/>
  <c r="G137" i="79"/>
  <c r="G136" i="79"/>
  <c r="G135" i="79"/>
  <c r="G134" i="79"/>
  <c r="G133" i="79"/>
  <c r="G132" i="79"/>
  <c r="G131" i="79"/>
  <c r="G130" i="79"/>
  <c r="G129" i="79"/>
  <c r="G128" i="79"/>
  <c r="G127" i="79"/>
  <c r="G126" i="79"/>
  <c r="G125" i="79"/>
  <c r="G124" i="79"/>
  <c r="G123" i="79"/>
  <c r="G122" i="79"/>
  <c r="G121" i="79"/>
  <c r="G120" i="79"/>
  <c r="G119" i="79"/>
  <c r="G118" i="79"/>
  <c r="G117" i="79"/>
  <c r="G116" i="79"/>
  <c r="G115" i="79"/>
  <c r="G114" i="79"/>
  <c r="G113" i="79"/>
  <c r="G112" i="79"/>
  <c r="G111" i="79"/>
  <c r="G110" i="79"/>
  <c r="G109" i="79"/>
  <c r="G108" i="79"/>
  <c r="G107" i="79"/>
  <c r="G106" i="79"/>
  <c r="G105" i="79"/>
  <c r="G104" i="79"/>
  <c r="G103" i="79"/>
  <c r="G102" i="79"/>
  <c r="G101" i="79"/>
  <c r="G100" i="79"/>
  <c r="G99" i="79"/>
  <c r="G98" i="79"/>
  <c r="G97" i="79"/>
  <c r="G96" i="79"/>
  <c r="G95" i="79"/>
  <c r="G94" i="79"/>
  <c r="G93" i="79"/>
  <c r="G92" i="79"/>
  <c r="G91" i="79"/>
  <c r="G90" i="79"/>
  <c r="G89" i="79"/>
  <c r="G88" i="79"/>
  <c r="G87" i="79"/>
  <c r="G86" i="79"/>
  <c r="G85" i="79"/>
  <c r="G84" i="79"/>
  <c r="G83" i="79"/>
  <c r="G82" i="79"/>
  <c r="G81" i="79"/>
  <c r="G80" i="79"/>
  <c r="G79" i="79"/>
  <c r="G78" i="79"/>
  <c r="G77" i="79"/>
  <c r="G76" i="79"/>
  <c r="G75" i="79"/>
  <c r="G74" i="79"/>
  <c r="G73" i="79"/>
  <c r="G72" i="79"/>
  <c r="G71" i="79"/>
  <c r="G70" i="79"/>
  <c r="G69" i="79"/>
  <c r="G68" i="79"/>
  <c r="G67" i="79"/>
  <c r="G66" i="79"/>
  <c r="G65" i="79"/>
  <c r="G64" i="79"/>
  <c r="G63" i="79"/>
  <c r="G62" i="79"/>
  <c r="G61" i="79"/>
  <c r="G60" i="79"/>
  <c r="G59" i="79"/>
  <c r="G58" i="79"/>
  <c r="G57" i="79"/>
  <c r="G56" i="79"/>
  <c r="G55" i="79"/>
  <c r="G54" i="79"/>
  <c r="G53" i="79"/>
  <c r="G52" i="79"/>
  <c r="G51" i="79"/>
  <c r="G50" i="79"/>
  <c r="G49" i="79"/>
  <c r="G48" i="79"/>
  <c r="G47" i="79"/>
  <c r="G46" i="79"/>
  <c r="G45" i="79"/>
  <c r="G44" i="79"/>
  <c r="G43" i="79"/>
  <c r="G42" i="79"/>
  <c r="G41" i="79"/>
  <c r="G40" i="79"/>
  <c r="G39" i="79"/>
  <c r="G38" i="79"/>
  <c r="G37" i="79"/>
  <c r="G36" i="79"/>
  <c r="G35" i="79"/>
  <c r="G34" i="79"/>
  <c r="G33" i="79"/>
  <c r="G32" i="79"/>
  <c r="G31" i="79"/>
  <c r="G30" i="79"/>
  <c r="G29" i="79"/>
  <c r="G28" i="79"/>
  <c r="G27" i="79"/>
  <c r="G26" i="79"/>
  <c r="G25" i="79"/>
  <c r="G24" i="79"/>
  <c r="G23" i="79"/>
  <c r="G22" i="79"/>
  <c r="G21" i="79"/>
  <c r="G20" i="79"/>
  <c r="G19" i="79"/>
  <c r="G18" i="79"/>
  <c r="G17" i="79"/>
  <c r="G16" i="79"/>
  <c r="G15" i="79"/>
  <c r="G14" i="79"/>
  <c r="G13" i="79"/>
  <c r="G12" i="79"/>
  <c r="G11" i="79"/>
  <c r="G10" i="79"/>
  <c r="G9" i="79"/>
  <c r="G8" i="79"/>
  <c r="G7" i="79"/>
  <c r="G6" i="79"/>
  <c r="G5" i="79"/>
  <c r="G4" i="79"/>
  <c r="F161" i="78"/>
  <c r="F160" i="78"/>
  <c r="G158" i="78"/>
  <c r="G157" i="78"/>
  <c r="G156" i="78"/>
  <c r="G155" i="78"/>
  <c r="G154" i="78"/>
  <c r="G153" i="78"/>
  <c r="G152" i="78"/>
  <c r="G151" i="78"/>
  <c r="G150" i="78"/>
  <c r="G149" i="78"/>
  <c r="G148" i="78"/>
  <c r="G147" i="78"/>
  <c r="G146" i="78"/>
  <c r="G145" i="78"/>
  <c r="G144" i="78"/>
  <c r="G143" i="78"/>
  <c r="G142" i="78"/>
  <c r="G141" i="78"/>
  <c r="G140" i="78"/>
  <c r="G139" i="78"/>
  <c r="G138" i="78"/>
  <c r="G137" i="78"/>
  <c r="G136" i="78"/>
  <c r="G135" i="78"/>
  <c r="G134" i="78"/>
  <c r="G133" i="78"/>
  <c r="G132" i="78"/>
  <c r="G131" i="78"/>
  <c r="G130" i="78"/>
  <c r="G129" i="78"/>
  <c r="G128" i="78"/>
  <c r="G127" i="78"/>
  <c r="G126" i="78"/>
  <c r="G125" i="78"/>
  <c r="G124" i="78"/>
  <c r="G123" i="78"/>
  <c r="G122" i="78"/>
  <c r="G121" i="78"/>
  <c r="G120" i="78"/>
  <c r="G119" i="78"/>
  <c r="G118" i="78"/>
  <c r="G117" i="78"/>
  <c r="G116" i="78"/>
  <c r="G115" i="78"/>
  <c r="G114" i="78"/>
  <c r="G113" i="78"/>
  <c r="G112" i="78"/>
  <c r="G111" i="78"/>
  <c r="G110" i="78"/>
  <c r="G109" i="78"/>
  <c r="G108" i="78"/>
  <c r="G107" i="78"/>
  <c r="G106" i="78"/>
  <c r="G105" i="78"/>
  <c r="G104" i="78"/>
  <c r="G103" i="78"/>
  <c r="G102" i="78"/>
  <c r="G101" i="78"/>
  <c r="G100" i="78"/>
  <c r="G99" i="78"/>
  <c r="G98" i="78"/>
  <c r="G97" i="78"/>
  <c r="G96" i="78"/>
  <c r="G95" i="78"/>
  <c r="G94" i="78"/>
  <c r="G93" i="78"/>
  <c r="G92" i="78"/>
  <c r="G91" i="78"/>
  <c r="G90" i="78"/>
  <c r="G89" i="78"/>
  <c r="G88" i="78"/>
  <c r="G87" i="78"/>
  <c r="G86" i="78"/>
  <c r="G85" i="78"/>
  <c r="G84" i="78"/>
  <c r="G83" i="78"/>
  <c r="G82" i="78"/>
  <c r="G81" i="78"/>
  <c r="G80" i="78"/>
  <c r="G79" i="78"/>
  <c r="G78" i="78"/>
  <c r="G77" i="78"/>
  <c r="G76" i="78"/>
  <c r="G75" i="78"/>
  <c r="G74" i="78"/>
  <c r="G73" i="78"/>
  <c r="G72" i="78"/>
  <c r="G71" i="78"/>
  <c r="G70" i="78"/>
  <c r="G69" i="78"/>
  <c r="G68" i="78"/>
  <c r="G67" i="78"/>
  <c r="G66" i="78"/>
  <c r="G65" i="78"/>
  <c r="G64" i="78"/>
  <c r="G63" i="78"/>
  <c r="G62" i="78"/>
  <c r="G61" i="78"/>
  <c r="G60" i="78"/>
  <c r="G59" i="78"/>
  <c r="G58" i="78"/>
  <c r="G57" i="78"/>
  <c r="G56" i="78"/>
  <c r="G55" i="78"/>
  <c r="G54" i="78"/>
  <c r="G53" i="78"/>
  <c r="G52" i="78"/>
  <c r="G51" i="78"/>
  <c r="G50" i="78"/>
  <c r="G49" i="78"/>
  <c r="G48" i="78"/>
  <c r="G47" i="78"/>
  <c r="G46" i="78"/>
  <c r="G45" i="78"/>
  <c r="G44" i="78"/>
  <c r="G43" i="78"/>
  <c r="G42" i="78"/>
  <c r="G41" i="78"/>
  <c r="G40" i="78"/>
  <c r="G39" i="78"/>
  <c r="G38" i="78"/>
  <c r="G37" i="78"/>
  <c r="G36" i="78"/>
  <c r="G35" i="78"/>
  <c r="G34" i="78"/>
  <c r="G33" i="78"/>
  <c r="G32" i="78"/>
  <c r="G31" i="78"/>
  <c r="G30" i="78"/>
  <c r="G29" i="78"/>
  <c r="G28" i="78"/>
  <c r="G27" i="78"/>
  <c r="G26" i="78"/>
  <c r="G25" i="78"/>
  <c r="G24" i="78"/>
  <c r="G23" i="78"/>
  <c r="G22" i="78"/>
  <c r="G21" i="78"/>
  <c r="G20" i="78"/>
  <c r="G19" i="78"/>
  <c r="G18" i="78"/>
  <c r="G17" i="78"/>
  <c r="G16" i="78"/>
  <c r="G15" i="78"/>
  <c r="G14" i="78"/>
  <c r="G13" i="78"/>
  <c r="G12" i="78"/>
  <c r="G11" i="78"/>
  <c r="G10" i="78"/>
  <c r="G9" i="78"/>
  <c r="G8" i="78"/>
  <c r="G7" i="78"/>
  <c r="G6" i="78"/>
  <c r="G5" i="78"/>
  <c r="G4" i="78"/>
  <c r="F161" i="76"/>
  <c r="F160" i="76"/>
  <c r="G158" i="76"/>
  <c r="G157" i="76"/>
  <c r="G156" i="76"/>
  <c r="G155" i="76"/>
  <c r="G154" i="76"/>
  <c r="G153" i="76"/>
  <c r="G152" i="76"/>
  <c r="G151" i="76"/>
  <c r="G150" i="76"/>
  <c r="G149" i="76"/>
  <c r="G148" i="76"/>
  <c r="G147" i="76"/>
  <c r="G146" i="76"/>
  <c r="G145" i="76"/>
  <c r="G144" i="76"/>
  <c r="G143" i="76"/>
  <c r="G142" i="76"/>
  <c r="G141" i="76"/>
  <c r="G140" i="76"/>
  <c r="G139" i="76"/>
  <c r="G138" i="76"/>
  <c r="G137" i="76"/>
  <c r="G136" i="76"/>
  <c r="G135" i="76"/>
  <c r="G134" i="76"/>
  <c r="G133" i="76"/>
  <c r="G132" i="76"/>
  <c r="G131" i="76"/>
  <c r="G130" i="76"/>
  <c r="G129" i="76"/>
  <c r="G128" i="76"/>
  <c r="G127" i="76"/>
  <c r="G126" i="76"/>
  <c r="G125" i="76"/>
  <c r="G124" i="76"/>
  <c r="G123" i="76"/>
  <c r="G122" i="76"/>
  <c r="G121" i="76"/>
  <c r="G120" i="76"/>
  <c r="G119" i="76"/>
  <c r="G118" i="76"/>
  <c r="G117" i="76"/>
  <c r="G116" i="76"/>
  <c r="G115" i="76"/>
  <c r="G114" i="76"/>
  <c r="G113" i="76"/>
  <c r="G112" i="76"/>
  <c r="G111" i="76"/>
  <c r="G110" i="76"/>
  <c r="G109" i="76"/>
  <c r="G108" i="76"/>
  <c r="G107" i="76"/>
  <c r="G106" i="76"/>
  <c r="G105" i="76"/>
  <c r="G104" i="76"/>
  <c r="G103" i="76"/>
  <c r="G102" i="76"/>
  <c r="G101" i="76"/>
  <c r="G100" i="76"/>
  <c r="G99" i="76"/>
  <c r="G98" i="76"/>
  <c r="G97" i="76"/>
  <c r="G96" i="76"/>
  <c r="G95" i="76"/>
  <c r="G94" i="76"/>
  <c r="G93" i="76"/>
  <c r="G92" i="76"/>
  <c r="G91" i="76"/>
  <c r="G90" i="76"/>
  <c r="G89" i="76"/>
  <c r="G88" i="76"/>
  <c r="G87" i="76"/>
  <c r="G86" i="76"/>
  <c r="G85" i="76"/>
  <c r="G84" i="76"/>
  <c r="G83" i="76"/>
  <c r="G82" i="76"/>
  <c r="G81" i="76"/>
  <c r="G80" i="76"/>
  <c r="G79" i="76"/>
  <c r="G78" i="76"/>
  <c r="G77" i="76"/>
  <c r="G76" i="76"/>
  <c r="G75" i="76"/>
  <c r="G74" i="76"/>
  <c r="G73" i="76"/>
  <c r="G72" i="76"/>
  <c r="G71" i="76"/>
  <c r="G70" i="76"/>
  <c r="G69" i="76"/>
  <c r="G68" i="76"/>
  <c r="G67" i="76"/>
  <c r="G66" i="76"/>
  <c r="G65" i="76"/>
  <c r="G64" i="76"/>
  <c r="G63" i="76"/>
  <c r="G62" i="76"/>
  <c r="G61" i="76"/>
  <c r="G60" i="76"/>
  <c r="G59" i="76"/>
  <c r="G58" i="76"/>
  <c r="G57" i="76"/>
  <c r="G56" i="76"/>
  <c r="G55" i="76"/>
  <c r="G54" i="76"/>
  <c r="G53" i="76"/>
  <c r="G52" i="76"/>
  <c r="G51" i="76"/>
  <c r="G50" i="76"/>
  <c r="G49" i="76"/>
  <c r="G48" i="76"/>
  <c r="G47" i="76"/>
  <c r="G46" i="76"/>
  <c r="G45" i="76"/>
  <c r="G44" i="76"/>
  <c r="G43" i="76"/>
  <c r="G42" i="76"/>
  <c r="G41" i="76"/>
  <c r="G40" i="76"/>
  <c r="G39" i="76"/>
  <c r="G38" i="76"/>
  <c r="G37" i="76"/>
  <c r="G36" i="76"/>
  <c r="G35" i="76"/>
  <c r="G34" i="76"/>
  <c r="G33" i="76"/>
  <c r="G32" i="76"/>
  <c r="G31" i="76"/>
  <c r="G30" i="76"/>
  <c r="G29" i="76"/>
  <c r="G28" i="76"/>
  <c r="G27" i="76"/>
  <c r="G26" i="76"/>
  <c r="G25" i="76"/>
  <c r="G24" i="76"/>
  <c r="G23" i="76"/>
  <c r="G22" i="76"/>
  <c r="G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G8" i="76"/>
  <c r="G7" i="76"/>
  <c r="G6" i="76"/>
  <c r="G5" i="76"/>
  <c r="G4" i="76"/>
  <c r="F161" i="75"/>
  <c r="F160" i="75"/>
  <c r="G158" i="75"/>
  <c r="G157" i="75"/>
  <c r="G156" i="75"/>
  <c r="G155" i="75"/>
  <c r="G154" i="75"/>
  <c r="G153" i="75"/>
  <c r="G152" i="75"/>
  <c r="G151" i="75"/>
  <c r="G150" i="75"/>
  <c r="G149" i="75"/>
  <c r="G148" i="75"/>
  <c r="G147" i="75"/>
  <c r="G146" i="75"/>
  <c r="G145" i="75"/>
  <c r="G144" i="75"/>
  <c r="G143" i="75"/>
  <c r="G142" i="75"/>
  <c r="G141" i="75"/>
  <c r="G140" i="75"/>
  <c r="G139" i="75"/>
  <c r="G138" i="75"/>
  <c r="G137" i="75"/>
  <c r="G136" i="75"/>
  <c r="G135" i="75"/>
  <c r="G134" i="75"/>
  <c r="G133" i="75"/>
  <c r="G132" i="75"/>
  <c r="G131" i="75"/>
  <c r="G130" i="75"/>
  <c r="G129" i="75"/>
  <c r="G128" i="75"/>
  <c r="G127" i="75"/>
  <c r="G126" i="75"/>
  <c r="G125" i="75"/>
  <c r="G124" i="75"/>
  <c r="G123" i="75"/>
  <c r="G122" i="75"/>
  <c r="G121" i="75"/>
  <c r="G120" i="75"/>
  <c r="G119" i="75"/>
  <c r="G118" i="75"/>
  <c r="G117" i="75"/>
  <c r="G116" i="75"/>
  <c r="G115" i="75"/>
  <c r="G114" i="75"/>
  <c r="G113" i="75"/>
  <c r="G112" i="75"/>
  <c r="G111" i="75"/>
  <c r="G110" i="75"/>
  <c r="G109" i="75"/>
  <c r="G108" i="75"/>
  <c r="G107" i="75"/>
  <c r="G106" i="75"/>
  <c r="G105" i="75"/>
  <c r="G104" i="75"/>
  <c r="G103" i="75"/>
  <c r="G102" i="75"/>
  <c r="G101" i="75"/>
  <c r="G100" i="75"/>
  <c r="G99" i="75"/>
  <c r="G98" i="75"/>
  <c r="G97" i="75"/>
  <c r="G96" i="75"/>
  <c r="G95" i="75"/>
  <c r="G94" i="75"/>
  <c r="G93" i="75"/>
  <c r="G92" i="75"/>
  <c r="G91" i="75"/>
  <c r="G90" i="75"/>
  <c r="G89" i="75"/>
  <c r="G88" i="75"/>
  <c r="G87" i="75"/>
  <c r="G86" i="75"/>
  <c r="G85" i="75"/>
  <c r="G84" i="75"/>
  <c r="G83" i="75"/>
  <c r="G82" i="75"/>
  <c r="G81" i="75"/>
  <c r="G80" i="75"/>
  <c r="G79" i="75"/>
  <c r="G78" i="75"/>
  <c r="G77" i="75"/>
  <c r="G76" i="75"/>
  <c r="G75" i="75"/>
  <c r="G74" i="75"/>
  <c r="G73" i="75"/>
  <c r="G72" i="75"/>
  <c r="G71" i="75"/>
  <c r="G70" i="75"/>
  <c r="G69" i="75"/>
  <c r="G68" i="75"/>
  <c r="G67" i="75"/>
  <c r="G66" i="75"/>
  <c r="G65" i="75"/>
  <c r="G64" i="75"/>
  <c r="G63" i="75"/>
  <c r="G62" i="75"/>
  <c r="G61" i="75"/>
  <c r="G60" i="75"/>
  <c r="G59" i="75"/>
  <c r="G58" i="75"/>
  <c r="G57" i="75"/>
  <c r="G56" i="75"/>
  <c r="G55" i="75"/>
  <c r="G54" i="75"/>
  <c r="G53" i="75"/>
  <c r="G52" i="75"/>
  <c r="G51" i="75"/>
  <c r="G50" i="75"/>
  <c r="G49" i="75"/>
  <c r="G48" i="75"/>
  <c r="G47" i="75"/>
  <c r="G46" i="75"/>
  <c r="G45" i="75"/>
  <c r="G44" i="75"/>
  <c r="G43" i="75"/>
  <c r="G42" i="75"/>
  <c r="G41" i="75"/>
  <c r="G40" i="75"/>
  <c r="G39" i="75"/>
  <c r="G38" i="75"/>
  <c r="G37" i="75"/>
  <c r="G36" i="75"/>
  <c r="G35" i="75"/>
  <c r="G34" i="75"/>
  <c r="G33" i="75"/>
  <c r="G32" i="75"/>
  <c r="G31" i="75"/>
  <c r="G30" i="75"/>
  <c r="G29" i="75"/>
  <c r="G28" i="75"/>
  <c r="G27" i="75"/>
  <c r="G26" i="75"/>
  <c r="G25" i="75"/>
  <c r="G24" i="75"/>
  <c r="G23" i="75"/>
  <c r="G22" i="75"/>
  <c r="G21" i="75"/>
  <c r="G20" i="75"/>
  <c r="G19" i="75"/>
  <c r="G18" i="75"/>
  <c r="G17" i="75"/>
  <c r="G16" i="75"/>
  <c r="G15" i="75"/>
  <c r="G14" i="75"/>
  <c r="G13" i="75"/>
  <c r="G12" i="75"/>
  <c r="G11" i="75"/>
  <c r="G10" i="75"/>
  <c r="G9" i="75"/>
  <c r="G8" i="75"/>
  <c r="G7" i="75"/>
  <c r="G6" i="75"/>
  <c r="G5" i="75"/>
  <c r="G4" i="75"/>
  <c r="G5" i="74"/>
  <c r="F161" i="74"/>
  <c r="F160" i="74"/>
  <c r="G158" i="74"/>
  <c r="G157" i="74"/>
  <c r="G156" i="74"/>
  <c r="G155" i="74"/>
  <c r="G154" i="74"/>
  <c r="G153" i="74"/>
  <c r="G152" i="74"/>
  <c r="G151" i="74"/>
  <c r="G150" i="74"/>
  <c r="G149" i="74"/>
  <c r="G148" i="74"/>
  <c r="G147" i="74"/>
  <c r="G146" i="74"/>
  <c r="G145" i="74"/>
  <c r="G144" i="74"/>
  <c r="G143" i="74"/>
  <c r="G142" i="74"/>
  <c r="G141" i="74"/>
  <c r="G140" i="74"/>
  <c r="G139" i="74"/>
  <c r="G138" i="74"/>
  <c r="G137" i="74"/>
  <c r="G136" i="74"/>
  <c r="G135" i="74"/>
  <c r="G134" i="74"/>
  <c r="G133" i="74"/>
  <c r="G132" i="74"/>
  <c r="G131" i="74"/>
  <c r="G130" i="74"/>
  <c r="G129" i="74"/>
  <c r="G128" i="74"/>
  <c r="G127" i="74"/>
  <c r="G126" i="74"/>
  <c r="G125" i="74"/>
  <c r="G124" i="74"/>
  <c r="G123" i="74"/>
  <c r="G122" i="74"/>
  <c r="G121" i="74"/>
  <c r="G120" i="74"/>
  <c r="G119" i="74"/>
  <c r="G118" i="74"/>
  <c r="G117" i="74"/>
  <c r="G116" i="74"/>
  <c r="G115" i="74"/>
  <c r="G114" i="74"/>
  <c r="G113" i="74"/>
  <c r="G112" i="74"/>
  <c r="G111" i="74"/>
  <c r="G110" i="74"/>
  <c r="G109" i="74"/>
  <c r="G108" i="74"/>
  <c r="G107" i="74"/>
  <c r="G106" i="74"/>
  <c r="G105" i="74"/>
  <c r="G104" i="74"/>
  <c r="G103" i="74"/>
  <c r="G102" i="74"/>
  <c r="G101" i="74"/>
  <c r="G100" i="74"/>
  <c r="G99" i="74"/>
  <c r="G98" i="74"/>
  <c r="G97" i="74"/>
  <c r="G96" i="74"/>
  <c r="G95" i="74"/>
  <c r="G94" i="74"/>
  <c r="G93" i="74"/>
  <c r="G92" i="74"/>
  <c r="G91" i="74"/>
  <c r="G90" i="74"/>
  <c r="G89" i="74"/>
  <c r="G88" i="74"/>
  <c r="G87" i="74"/>
  <c r="G86" i="74"/>
  <c r="G85" i="74"/>
  <c r="G84" i="74"/>
  <c r="G83" i="74"/>
  <c r="G82" i="74"/>
  <c r="G81" i="74"/>
  <c r="G80" i="74"/>
  <c r="G79" i="74"/>
  <c r="G78" i="74"/>
  <c r="G77" i="74"/>
  <c r="G76" i="74"/>
  <c r="G75" i="74"/>
  <c r="G74" i="74"/>
  <c r="G73" i="74"/>
  <c r="G72" i="74"/>
  <c r="G71" i="74"/>
  <c r="G70" i="74"/>
  <c r="G69" i="74"/>
  <c r="G68" i="74"/>
  <c r="G67" i="74"/>
  <c r="G66" i="74"/>
  <c r="G65" i="74"/>
  <c r="G64" i="74"/>
  <c r="G63" i="74"/>
  <c r="G62" i="74"/>
  <c r="G61" i="74"/>
  <c r="G60" i="74"/>
  <c r="G59" i="74"/>
  <c r="G58" i="74"/>
  <c r="G57" i="74"/>
  <c r="G56" i="74"/>
  <c r="G55" i="74"/>
  <c r="G54" i="74"/>
  <c r="G53" i="74"/>
  <c r="G52" i="74"/>
  <c r="G51" i="74"/>
  <c r="G50" i="74"/>
  <c r="G49" i="74"/>
  <c r="G48" i="74"/>
  <c r="G47" i="74"/>
  <c r="G46" i="74"/>
  <c r="G45" i="74"/>
  <c r="G44" i="74"/>
  <c r="G43" i="74"/>
  <c r="G42" i="74"/>
  <c r="G41" i="74"/>
  <c r="G40" i="74"/>
  <c r="G39" i="74"/>
  <c r="G38" i="74"/>
  <c r="G37" i="74"/>
  <c r="G36" i="74"/>
  <c r="G35" i="74"/>
  <c r="G34" i="74"/>
  <c r="G33" i="74"/>
  <c r="G32" i="74"/>
  <c r="G31" i="74"/>
  <c r="G30" i="74"/>
  <c r="G29" i="74"/>
  <c r="G28" i="74"/>
  <c r="G27" i="74"/>
  <c r="G26" i="74"/>
  <c r="G25" i="74"/>
  <c r="G24" i="74"/>
  <c r="G23" i="74"/>
  <c r="G22" i="74"/>
  <c r="G21" i="74"/>
  <c r="G20" i="74"/>
  <c r="G19" i="74"/>
  <c r="G18" i="74"/>
  <c r="G17" i="74"/>
  <c r="G16" i="74"/>
  <c r="G15" i="74"/>
  <c r="G14" i="74"/>
  <c r="G13" i="74"/>
  <c r="G12" i="74"/>
  <c r="G11" i="74"/>
  <c r="G10" i="74"/>
  <c r="G9" i="74"/>
  <c r="G8" i="74"/>
  <c r="G7" i="74"/>
  <c r="G6" i="74"/>
  <c r="G4" i="74"/>
  <c r="F161" i="73"/>
  <c r="F160" i="73"/>
  <c r="G158" i="73"/>
  <c r="G157" i="73"/>
  <c r="G156" i="73"/>
  <c r="G155" i="73"/>
  <c r="G154" i="73"/>
  <c r="G153" i="73"/>
  <c r="G152" i="73"/>
  <c r="G151" i="73"/>
  <c r="G150" i="73"/>
  <c r="G149" i="73"/>
  <c r="G148" i="73"/>
  <c r="G147" i="73"/>
  <c r="G146" i="73"/>
  <c r="G145" i="73"/>
  <c r="G144" i="73"/>
  <c r="G143" i="73"/>
  <c r="G142" i="73"/>
  <c r="G141" i="73"/>
  <c r="G140" i="73"/>
  <c r="G139" i="73"/>
  <c r="G138" i="73"/>
  <c r="G137" i="73"/>
  <c r="G136" i="73"/>
  <c r="G135" i="73"/>
  <c r="G134" i="73"/>
  <c r="G133" i="73"/>
  <c r="G132" i="73"/>
  <c r="G131" i="73"/>
  <c r="G130" i="73"/>
  <c r="G129" i="73"/>
  <c r="G128" i="73"/>
  <c r="G127" i="73"/>
  <c r="G126" i="73"/>
  <c r="G125" i="73"/>
  <c r="G124" i="73"/>
  <c r="G123" i="73"/>
  <c r="G122" i="73"/>
  <c r="G121" i="73"/>
  <c r="G120" i="73"/>
  <c r="G119" i="73"/>
  <c r="G118" i="73"/>
  <c r="G117" i="73"/>
  <c r="G116" i="73"/>
  <c r="G115" i="73"/>
  <c r="G114" i="73"/>
  <c r="G113" i="73"/>
  <c r="G112" i="73"/>
  <c r="G111" i="73"/>
  <c r="G110" i="73"/>
  <c r="G109" i="73"/>
  <c r="G108" i="73"/>
  <c r="G107" i="73"/>
  <c r="G106" i="73"/>
  <c r="G105" i="73"/>
  <c r="G104" i="73"/>
  <c r="G103" i="73"/>
  <c r="G102" i="73"/>
  <c r="G101" i="73"/>
  <c r="G100" i="73"/>
  <c r="G99" i="73"/>
  <c r="G98" i="73"/>
  <c r="G97" i="73"/>
  <c r="G96" i="73"/>
  <c r="G95" i="73"/>
  <c r="G94" i="73"/>
  <c r="G93" i="73"/>
  <c r="G92" i="73"/>
  <c r="G91" i="73"/>
  <c r="G90" i="73"/>
  <c r="G89" i="73"/>
  <c r="G88" i="73"/>
  <c r="G87" i="73"/>
  <c r="G86" i="73"/>
  <c r="G85" i="73"/>
  <c r="G84" i="73"/>
  <c r="G83" i="73"/>
  <c r="G82" i="73"/>
  <c r="G81" i="73"/>
  <c r="G80" i="73"/>
  <c r="G79" i="73"/>
  <c r="G78" i="73"/>
  <c r="G77" i="73"/>
  <c r="G76" i="73"/>
  <c r="G75" i="73"/>
  <c r="G74" i="73"/>
  <c r="G73" i="73"/>
  <c r="G72" i="73"/>
  <c r="G71" i="73"/>
  <c r="G70" i="73"/>
  <c r="G69" i="73"/>
  <c r="G68" i="73"/>
  <c r="G67" i="73"/>
  <c r="G66" i="73"/>
  <c r="G65" i="73"/>
  <c r="G64" i="73"/>
  <c r="G63" i="73"/>
  <c r="G62" i="73"/>
  <c r="G61" i="73"/>
  <c r="G60" i="73"/>
  <c r="G59" i="73"/>
  <c r="G58" i="73"/>
  <c r="G57" i="73"/>
  <c r="G56" i="73"/>
  <c r="G55" i="73"/>
  <c r="G54" i="73"/>
  <c r="G53" i="73"/>
  <c r="G52" i="73"/>
  <c r="G51" i="73"/>
  <c r="G50" i="73"/>
  <c r="G49" i="73"/>
  <c r="G48" i="73"/>
  <c r="G47" i="73"/>
  <c r="G46" i="73"/>
  <c r="G45" i="73"/>
  <c r="G44" i="73"/>
  <c r="G43" i="73"/>
  <c r="G42" i="73"/>
  <c r="G41" i="73"/>
  <c r="G40" i="73"/>
  <c r="G39" i="73"/>
  <c r="G38" i="73"/>
  <c r="G37" i="73"/>
  <c r="G36" i="73"/>
  <c r="G35" i="73"/>
  <c r="G34" i="73"/>
  <c r="G33" i="73"/>
  <c r="G32" i="73"/>
  <c r="G31" i="73"/>
  <c r="G30" i="73"/>
  <c r="G29" i="73"/>
  <c r="G28" i="73"/>
  <c r="G27" i="73"/>
  <c r="G26" i="73"/>
  <c r="G25" i="73"/>
  <c r="G24" i="73"/>
  <c r="G23" i="73"/>
  <c r="G22" i="73"/>
  <c r="G21" i="73"/>
  <c r="G20" i="73"/>
  <c r="G19" i="73"/>
  <c r="G18" i="73"/>
  <c r="G17" i="73"/>
  <c r="G16" i="73"/>
  <c r="G15" i="73"/>
  <c r="G14" i="73"/>
  <c r="G13" i="73"/>
  <c r="G12" i="73"/>
  <c r="G11" i="73"/>
  <c r="G10" i="73"/>
  <c r="G9" i="73"/>
  <c r="G8" i="73"/>
  <c r="G7" i="73"/>
  <c r="G6" i="73"/>
  <c r="G4" i="73"/>
  <c r="G5" i="72"/>
  <c r="G6" i="72"/>
  <c r="G7" i="72"/>
  <c r="G8" i="72"/>
  <c r="G9" i="72"/>
  <c r="G10" i="72"/>
  <c r="G11" i="72"/>
  <c r="G12" i="72"/>
  <c r="G13" i="72"/>
  <c r="G14" i="72"/>
  <c r="G15" i="72"/>
  <c r="G16" i="72"/>
  <c r="G17" i="72"/>
  <c r="G18" i="72"/>
  <c r="G19" i="72"/>
  <c r="G20" i="72"/>
  <c r="G21" i="72"/>
  <c r="G22" i="72"/>
  <c r="G23" i="72"/>
  <c r="G24" i="72"/>
  <c r="G25" i="72"/>
  <c r="G26" i="72"/>
  <c r="G27" i="72"/>
  <c r="G28" i="72"/>
  <c r="G29" i="72"/>
  <c r="G30" i="72"/>
  <c r="G31" i="72"/>
  <c r="G32" i="72"/>
  <c r="G33" i="72"/>
  <c r="G34" i="72"/>
  <c r="G35" i="72"/>
  <c r="G36" i="72"/>
  <c r="G37" i="72"/>
  <c r="G38" i="72"/>
  <c r="G39" i="72"/>
  <c r="G40" i="72"/>
  <c r="G41" i="72"/>
  <c r="G42" i="72"/>
  <c r="G43" i="72"/>
  <c r="G44" i="72"/>
  <c r="G45" i="72"/>
  <c r="G46" i="72"/>
  <c r="G47" i="72"/>
  <c r="G48" i="72"/>
  <c r="G49" i="72"/>
  <c r="G50" i="72"/>
  <c r="G51" i="72"/>
  <c r="G52" i="72"/>
  <c r="G53" i="72"/>
  <c r="G54" i="72"/>
  <c r="G55" i="72"/>
  <c r="G56" i="72"/>
  <c r="G57" i="72"/>
  <c r="G58" i="72"/>
  <c r="G59" i="72"/>
  <c r="G60" i="72"/>
  <c r="G61" i="72"/>
  <c r="G62" i="72"/>
  <c r="G63" i="72"/>
  <c r="G64" i="72"/>
  <c r="G65" i="72"/>
  <c r="G66" i="72"/>
  <c r="G67" i="72"/>
  <c r="G68" i="72"/>
  <c r="G69" i="72"/>
  <c r="G70" i="72"/>
  <c r="G71" i="72"/>
  <c r="G72" i="72"/>
  <c r="G73" i="72"/>
  <c r="G74" i="72"/>
  <c r="G75" i="72"/>
  <c r="G76" i="72"/>
  <c r="G77" i="72"/>
  <c r="G78" i="72"/>
  <c r="G79" i="72"/>
  <c r="G80" i="72"/>
  <c r="G81" i="72"/>
  <c r="G82" i="72"/>
  <c r="G83" i="72"/>
  <c r="G84" i="72"/>
  <c r="G85" i="72"/>
  <c r="G86" i="72"/>
  <c r="G87" i="72"/>
  <c r="G88" i="72"/>
  <c r="G89" i="72"/>
  <c r="G90" i="72"/>
  <c r="G91" i="72"/>
  <c r="G92" i="72"/>
  <c r="G93" i="72"/>
  <c r="G94" i="72"/>
  <c r="G95" i="72"/>
  <c r="G96" i="72"/>
  <c r="G97" i="72"/>
  <c r="G98" i="72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G123" i="72"/>
  <c r="G124" i="72"/>
  <c r="G125" i="72"/>
  <c r="G126" i="72"/>
  <c r="G127" i="72"/>
  <c r="G128" i="72"/>
  <c r="G129" i="72"/>
  <c r="G130" i="72"/>
  <c r="G131" i="72"/>
  <c r="G132" i="72"/>
  <c r="G133" i="72"/>
  <c r="G134" i="72"/>
  <c r="G135" i="72"/>
  <c r="G136" i="72"/>
  <c r="G137" i="72"/>
  <c r="G138" i="72"/>
  <c r="G139" i="72"/>
  <c r="G140" i="72"/>
  <c r="G141" i="72"/>
  <c r="G142" i="72"/>
  <c r="G143" i="72"/>
  <c r="G144" i="72"/>
  <c r="G145" i="72"/>
  <c r="G146" i="72"/>
  <c r="G147" i="72"/>
  <c r="G148" i="72"/>
  <c r="G149" i="72"/>
  <c r="G150" i="72"/>
  <c r="G151" i="72"/>
  <c r="G152" i="72"/>
  <c r="G153" i="72"/>
  <c r="G154" i="72"/>
  <c r="G155" i="72"/>
  <c r="G156" i="72"/>
  <c r="G157" i="72"/>
  <c r="G4" i="72"/>
  <c r="F160" i="72"/>
  <c r="F159" i="72"/>
  <c r="F160" i="71"/>
  <c r="F159" i="71"/>
  <c r="F159" i="70"/>
  <c r="C9" i="60"/>
  <c r="D9" i="60"/>
  <c r="C8" i="60"/>
  <c r="D8" i="60"/>
  <c r="C7" i="60"/>
  <c r="D7" i="60"/>
  <c r="C6" i="60"/>
  <c r="D6" i="60"/>
  <c r="C5" i="60"/>
  <c r="D5" i="60"/>
  <c r="C4" i="60"/>
  <c r="D4" i="60"/>
  <c r="C3" i="60"/>
  <c r="D3" i="60"/>
  <c r="F13" i="82"/>
  <c r="G8" i="82"/>
  <c r="F13" i="84"/>
  <c r="G9" i="84"/>
  <c r="F13" i="83"/>
  <c r="G9" i="83"/>
  <c r="F13" i="85"/>
  <c r="G8" i="85"/>
  <c r="G7" i="84"/>
  <c r="G6" i="84"/>
  <c r="G6" i="82"/>
  <c r="F13" i="81"/>
  <c r="G6" i="85"/>
  <c r="G10" i="85"/>
  <c r="G8" i="84"/>
  <c r="G7" i="83"/>
  <c r="G8" i="83"/>
  <c r="G9" i="85"/>
  <c r="G6" i="83"/>
  <c r="G10" i="83"/>
  <c r="G10" i="82"/>
  <c r="G7" i="82"/>
  <c r="G10" i="84"/>
  <c r="G9" i="82"/>
  <c r="G7" i="85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C16" i="12"/>
  <c r="C15" i="12"/>
  <c r="C13" i="12"/>
  <c r="C12" i="12"/>
  <c r="C11" i="12"/>
  <c r="C10" i="12"/>
  <c r="C9" i="12"/>
  <c r="C8" i="12"/>
  <c r="C7" i="12"/>
</calcChain>
</file>

<file path=xl/sharedStrings.xml><?xml version="1.0" encoding="utf-8"?>
<sst xmlns="http://schemas.openxmlformats.org/spreadsheetml/2006/main" count="12373" uniqueCount="469">
  <si>
    <t>Vorname</t>
  </si>
  <si>
    <t>Strasse</t>
  </si>
  <si>
    <t>PLZ</t>
  </si>
  <si>
    <t>Ort</t>
  </si>
  <si>
    <t>Marianne</t>
  </si>
  <si>
    <t>Ursula</t>
  </si>
  <si>
    <t>Alice H.</t>
  </si>
  <si>
    <t>Jasmin</t>
  </si>
  <si>
    <t>Karin</t>
  </si>
  <si>
    <t>Christine</t>
  </si>
  <si>
    <t>Martha</t>
  </si>
  <si>
    <t>Ahornweg 48</t>
  </si>
  <si>
    <t>Elsa</t>
  </si>
  <si>
    <t>Susanne</t>
  </si>
  <si>
    <t>Heidi</t>
  </si>
  <si>
    <t>Veronika</t>
  </si>
  <si>
    <t>Franziska</t>
  </si>
  <si>
    <t>Christina</t>
  </si>
  <si>
    <t>Gabriela</t>
  </si>
  <si>
    <t>Verena</t>
  </si>
  <si>
    <t>Bettina</t>
  </si>
  <si>
    <t>Elisabeth</t>
  </si>
  <si>
    <t>Ramona</t>
  </si>
  <si>
    <t>Sylvie</t>
  </si>
  <si>
    <t>Rosa</t>
  </si>
  <si>
    <t>Cornelia</t>
  </si>
  <si>
    <t>Ruth</t>
  </si>
  <si>
    <t>Ahornweg 10</t>
  </si>
  <si>
    <t>Silvia</t>
  </si>
  <si>
    <t>Uferweg 8</t>
  </si>
  <si>
    <t>Brigitte</t>
  </si>
  <si>
    <t>Johanna</t>
  </si>
  <si>
    <t>Hofer</t>
  </si>
  <si>
    <t>Anja</t>
  </si>
  <si>
    <t>Steinhofstr. 24</t>
  </si>
  <si>
    <t>Anna</t>
  </si>
  <si>
    <t>Sylvia</t>
  </si>
  <si>
    <t>Eva</t>
  </si>
  <si>
    <t>Klara</t>
  </si>
  <si>
    <t>Agnes</t>
  </si>
  <si>
    <t>Beatrice</t>
  </si>
  <si>
    <t>Doris</t>
  </si>
  <si>
    <t>Steinhofstr. 3</t>
  </si>
  <si>
    <t>Barbara</t>
  </si>
  <si>
    <t>Claudia</t>
  </si>
  <si>
    <t>Jacqueline</t>
  </si>
  <si>
    <t>Daniela</t>
  </si>
  <si>
    <t>Therese</t>
  </si>
  <si>
    <t>Alter Markt 94</t>
  </si>
  <si>
    <t>Ingrid</t>
  </si>
  <si>
    <t>Monika</t>
  </si>
  <si>
    <t>Maria</t>
  </si>
  <si>
    <t>Erika</t>
  </si>
  <si>
    <t>Olga</t>
  </si>
  <si>
    <t>Steinhofstr. 90</t>
  </si>
  <si>
    <t>Hanni</t>
  </si>
  <si>
    <t>Steinhofstr. 2</t>
  </si>
  <si>
    <t>Anita</t>
  </si>
  <si>
    <t>Yvonne</t>
  </si>
  <si>
    <t>Annette</t>
  </si>
  <si>
    <t>Christa</t>
  </si>
  <si>
    <t>Steinhofstr. 60</t>
  </si>
  <si>
    <t>Edith</t>
  </si>
  <si>
    <t>Berger</t>
  </si>
  <si>
    <t>Irene</t>
  </si>
  <si>
    <t>Alfred</t>
  </si>
  <si>
    <t>Anton</t>
  </si>
  <si>
    <t>Arnold</t>
  </si>
  <si>
    <t>Uferweg 57</t>
  </si>
  <si>
    <t>Bahnhofstr. 5</t>
  </si>
  <si>
    <t>Steinhofstr. 5</t>
  </si>
  <si>
    <t>Christian</t>
  </si>
  <si>
    <t>Steinhofstr. 16</t>
  </si>
  <si>
    <t>Christoph</t>
  </si>
  <si>
    <t>Daniel</t>
  </si>
  <si>
    <t>David</t>
  </si>
  <si>
    <t>Eduard</t>
  </si>
  <si>
    <t>Ernst</t>
  </si>
  <si>
    <t>Erwin</t>
  </si>
  <si>
    <t>Wiesenweg 1</t>
  </si>
  <si>
    <t>Franz</t>
  </si>
  <si>
    <t>Amselweg 24</t>
  </si>
  <si>
    <t>Fred</t>
  </si>
  <si>
    <t>Fritz</t>
  </si>
  <si>
    <t>Gerhard</t>
  </si>
  <si>
    <t>Steinhofstr. 41</t>
  </si>
  <si>
    <t>Hans</t>
  </si>
  <si>
    <t>Finkenweg 4</t>
  </si>
  <si>
    <t>Graf</t>
  </si>
  <si>
    <t>Johann</t>
  </si>
  <si>
    <t>Rudolf</t>
  </si>
  <si>
    <t>Huber</t>
  </si>
  <si>
    <t>Summen</t>
  </si>
  <si>
    <t>Kunde</t>
  </si>
  <si>
    <t>Verkaufspreis1</t>
  </si>
  <si>
    <t>Rabatt</t>
  </si>
  <si>
    <t>Verkaufspreis2</t>
  </si>
  <si>
    <t>Gruber</t>
  </si>
  <si>
    <t>1. Quartal</t>
  </si>
  <si>
    <t>2. Quartal</t>
  </si>
  <si>
    <t>3. Quartal</t>
  </si>
  <si>
    <t>4. Quartal</t>
  </si>
  <si>
    <t>Umsätze</t>
  </si>
  <si>
    <t>Maier</t>
  </si>
  <si>
    <t>Holzer</t>
  </si>
  <si>
    <t>Bauer</t>
  </si>
  <si>
    <t>Anteile</t>
  </si>
  <si>
    <t>Mittelwert</t>
  </si>
  <si>
    <t>Adressen</t>
  </si>
  <si>
    <t>Mayr</t>
  </si>
  <si>
    <t>Winkler</t>
  </si>
  <si>
    <t>Geiger</t>
  </si>
  <si>
    <t>Schmidt</t>
  </si>
  <si>
    <t>Struber</t>
  </si>
  <si>
    <t>Felder</t>
  </si>
  <si>
    <t>Steiner</t>
  </si>
  <si>
    <t>Edwin</t>
  </si>
  <si>
    <t>Josef</t>
  </si>
  <si>
    <t>Gottfried</t>
  </si>
  <si>
    <t>Herbert</t>
  </si>
  <si>
    <t>Johannes</t>
  </si>
  <si>
    <t>Bernd</t>
  </si>
  <si>
    <t>Gros</t>
  </si>
  <si>
    <t>Schmied</t>
  </si>
  <si>
    <t>Fasanstraße 9</t>
  </si>
  <si>
    <t>Fasanstraße 10</t>
  </si>
  <si>
    <t>Fasanstraße 11</t>
  </si>
  <si>
    <t>Fasanstraße 12</t>
  </si>
  <si>
    <t>Schlossstraße 19</t>
  </si>
  <si>
    <t>Donauweg 25</t>
  </si>
  <si>
    <t>Domplatz 15</t>
  </si>
  <si>
    <t>Am Gürtel 326</t>
  </si>
  <si>
    <t>1. Bezirk</t>
  </si>
  <si>
    <t>Ringstraße 17</t>
  </si>
  <si>
    <t>Spende</t>
  </si>
  <si>
    <t>Anzahl</t>
  </si>
  <si>
    <t>Danke-Schreiben</t>
  </si>
  <si>
    <t>Zuname</t>
  </si>
  <si>
    <t>Wenger</t>
  </si>
  <si>
    <t>Pichler</t>
  </si>
  <si>
    <t>Kunden</t>
  </si>
  <si>
    <t>Schorn</t>
  </si>
  <si>
    <t>Berta</t>
  </si>
  <si>
    <t>Albert</t>
  </si>
  <si>
    <t>Marktplatz 99</t>
  </si>
  <si>
    <t>Buchenweg 9</t>
  </si>
  <si>
    <t>Finkenweg 9</t>
  </si>
  <si>
    <t>Bahnhofstr. 7</t>
  </si>
  <si>
    <t>Birkenweg 17</t>
  </si>
  <si>
    <t>Birkenweg 13</t>
  </si>
  <si>
    <t>Buchenweg 10</t>
  </si>
  <si>
    <t>Uferstraße 92</t>
  </si>
  <si>
    <t>Uferstraße 93</t>
  </si>
  <si>
    <t>Uferstraße 94</t>
  </si>
  <si>
    <t>Uferstraße 95</t>
  </si>
  <si>
    <t>Uferstraße 96</t>
  </si>
  <si>
    <t>Domplatz 16</t>
  </si>
  <si>
    <t>Domplatz 17</t>
  </si>
  <si>
    <t>Domplatz 18</t>
  </si>
  <si>
    <t>Domplatz 19</t>
  </si>
  <si>
    <t>Domplatz 20</t>
  </si>
  <si>
    <t>Domplatz 21</t>
  </si>
  <si>
    <t>Domplatz 22</t>
  </si>
  <si>
    <t>Donauweg 26</t>
  </si>
  <si>
    <t>Donauweg 27</t>
  </si>
  <si>
    <t>Donauweg 28</t>
  </si>
  <si>
    <t>Donauweg 29</t>
  </si>
  <si>
    <t>Donauweg 30</t>
  </si>
  <si>
    <t>Donauweg 31</t>
  </si>
  <si>
    <t>Donauweg 32</t>
  </si>
  <si>
    <t>Donauweg 33</t>
  </si>
  <si>
    <t>Donauweg 34</t>
  </si>
  <si>
    <t>Donauweg 35</t>
  </si>
  <si>
    <t>Efeustraße 45</t>
  </si>
  <si>
    <t>Efeustraße 46</t>
  </si>
  <si>
    <t>Efeustraße 47</t>
  </si>
  <si>
    <t>Efeustraße 48</t>
  </si>
  <si>
    <t>Siedlungsstraße 19</t>
  </si>
  <si>
    <t>Siedlungsstraße 20</t>
  </si>
  <si>
    <t>Siedlungsstraße 21</t>
  </si>
  <si>
    <t>Siedlungsstraße 22</t>
  </si>
  <si>
    <t>Siedlungsstraße 23</t>
  </si>
  <si>
    <t>Hoferstraße 45</t>
  </si>
  <si>
    <t>Hoferstraße 46</t>
  </si>
  <si>
    <t>Hoferstraße 47</t>
  </si>
  <si>
    <t>Hoferstraße 48</t>
  </si>
  <si>
    <t>Hoferstraße 49</t>
  </si>
  <si>
    <t>Hoher Weg 1</t>
  </si>
  <si>
    <t>Hoher Weg 2</t>
  </si>
  <si>
    <t>Hoher Weg 3</t>
  </si>
  <si>
    <t>Hoher Weg 4</t>
  </si>
  <si>
    <t>Kirchgasse 21</t>
  </si>
  <si>
    <t>Kirchgasse 22</t>
  </si>
  <si>
    <t>Kirchgasse 23</t>
  </si>
  <si>
    <t>Kirchgasse 24</t>
  </si>
  <si>
    <t>Kirchgasse 25</t>
  </si>
  <si>
    <t>Kirchgasse 26</t>
  </si>
  <si>
    <t>Kirchgasse 27</t>
  </si>
  <si>
    <t>Obernberg 56</t>
  </si>
  <si>
    <t>Obernberg 57</t>
  </si>
  <si>
    <t>Obernberg 58</t>
  </si>
  <si>
    <t>Obernberg 59</t>
  </si>
  <si>
    <t>Obernberg 60</t>
  </si>
  <si>
    <t>Obernberg 61</t>
  </si>
  <si>
    <t>Marktweg 9</t>
  </si>
  <si>
    <t>Marktweg 10</t>
  </si>
  <si>
    <t>Marktweg 11</t>
  </si>
  <si>
    <t>Marktweg 12</t>
  </si>
  <si>
    <t>Marktweg 13</t>
  </si>
  <si>
    <t>Mühlengasse 10</t>
  </si>
  <si>
    <t>Mühlengasse 11</t>
  </si>
  <si>
    <t>Mühlengasse 12</t>
  </si>
  <si>
    <t>Mühlengasse 13</t>
  </si>
  <si>
    <t>Neubau 67</t>
  </si>
  <si>
    <t>Neubau 68</t>
  </si>
  <si>
    <t>Neubau 69</t>
  </si>
  <si>
    <t>Neubau 70</t>
  </si>
  <si>
    <t>Neubau 71</t>
  </si>
  <si>
    <t>Oberer Feldweg 28</t>
  </si>
  <si>
    <t>Oberer Feldweg 29</t>
  </si>
  <si>
    <t>Oberer Feldweg 30</t>
  </si>
  <si>
    <t>Oberer Feldweg 31</t>
  </si>
  <si>
    <t>Oberer Feldweg 32</t>
  </si>
  <si>
    <t>Oberer Feldweg 33</t>
  </si>
  <si>
    <t>Oberer Feldweg 34</t>
  </si>
  <si>
    <t>Oberer Feldweg 35</t>
  </si>
  <si>
    <t>Pfauenweg 67</t>
  </si>
  <si>
    <t>Ringweg 17</t>
  </si>
  <si>
    <t>Ringweg 18</t>
  </si>
  <si>
    <t>Ringweg 19</t>
  </si>
  <si>
    <t>Ringweg 20</t>
  </si>
  <si>
    <t>Ringweg 21</t>
  </si>
  <si>
    <t>Ringweg 22</t>
  </si>
  <si>
    <t>Ringweg 23</t>
  </si>
  <si>
    <t>Ringweg 24</t>
  </si>
  <si>
    <t>Ringweg 25</t>
  </si>
  <si>
    <t>Ringweg 26</t>
  </si>
  <si>
    <t>Ringweg 27</t>
  </si>
  <si>
    <t>Ringweg 28</t>
  </si>
  <si>
    <t>Ringweg 29</t>
  </si>
  <si>
    <t>Ringweg 30</t>
  </si>
  <si>
    <t>Ringweg 31</t>
  </si>
  <si>
    <t>Schlossstraße 20</t>
  </si>
  <si>
    <t>Schlossstraße 21</t>
  </si>
  <si>
    <t>Schlossstraße 22</t>
  </si>
  <si>
    <t>Schlossstraße 23</t>
  </si>
  <si>
    <t>Schlossstraße 24</t>
  </si>
  <si>
    <t>Schlossstraße 25</t>
  </si>
  <si>
    <t>Glanweg 34</t>
  </si>
  <si>
    <t>Glanweg 35</t>
  </si>
  <si>
    <t>Wiesenweg 2</t>
  </si>
  <si>
    <t>Wiesenweg 3</t>
  </si>
  <si>
    <t>Salzburg</t>
  </si>
  <si>
    <t>Beate</t>
  </si>
  <si>
    <t>Birgit</t>
  </si>
  <si>
    <t>Eleonore</t>
  </si>
  <si>
    <t>Gerbert</t>
  </si>
  <si>
    <t>Gerda</t>
  </si>
  <si>
    <t>Günther</t>
  </si>
  <si>
    <t>Hans Georg</t>
  </si>
  <si>
    <t>Helene</t>
  </si>
  <si>
    <t>Irma</t>
  </si>
  <si>
    <t>Katharina</t>
  </si>
  <si>
    <t>Käthe</t>
  </si>
  <si>
    <t>Rosemarie</t>
  </si>
  <si>
    <t>Christl</t>
  </si>
  <si>
    <t>Lisa</t>
  </si>
  <si>
    <t>Lotte</t>
  </si>
  <si>
    <t xml:space="preserve">Margret </t>
  </si>
  <si>
    <t>Margit</t>
  </si>
  <si>
    <t>Maria Lisa</t>
  </si>
  <si>
    <t>Marlene</t>
  </si>
  <si>
    <t>Natascha</t>
  </si>
  <si>
    <t>Gertrude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</si>
  <si>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</si>
  <si>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#BEZUG?</t>
  </si>
  <si>
    <t>#WERT?</t>
  </si>
  <si>
    <t>Eine Zelle, auf die sich die Formel bezieht, existiert nicht mehr, weil sie gelöscht wurde.</t>
  </si>
  <si>
    <t>#DIV/0?</t>
  </si>
  <si>
    <t>Die Divison durch 0 kann nicht berechnet werden</t>
  </si>
  <si>
    <t>#NAME?</t>
  </si>
  <si>
    <r>
      <t xml:space="preserve">Eine Formel enthält einen Wert, mit dem Excel nichts anfangen kann: z.B. </t>
    </r>
    <r>
      <rPr>
        <b/>
        <i/>
        <sz val="12"/>
        <color theme="0" tint="-0.249977111117893"/>
        <rFont val="Calibri"/>
        <family val="2"/>
        <scheme val="minor"/>
      </rPr>
      <t>=A4*Preis</t>
    </r>
  </si>
  <si>
    <t>Fehlerursache</t>
  </si>
  <si>
    <t>In einer Formel ist ein Wert, mit dem Excel nicht rechnen kann.</t>
  </si>
  <si>
    <t>Die Formel bezieht sich auf eine Zelle, die nicht mehr vorhanden ist.</t>
  </si>
  <si>
    <t>Excel kann kein Ergebnis berechen  - z.B. die Formel enthält einen Text statt einer Zahl.</t>
  </si>
  <si>
    <t>Excel kann aus verschiedenen Gründen kein Ergebnis berechnen.</t>
  </si>
  <si>
    <t>Fehlermeldung</t>
  </si>
  <si>
    <r>
      <t xml:space="preserve">Eine Formel ergibt eine Fehlermeldung - warum?  </t>
    </r>
    <r>
      <rPr>
        <b/>
        <sz val="14"/>
        <color theme="8" tint="-0.499984740745262"/>
        <rFont val="Calibri"/>
        <family val="2"/>
        <scheme val="minor"/>
      </rPr>
      <t>Wähle aus!</t>
    </r>
  </si>
  <si>
    <r>
      <t xml:space="preserve">Wenn Excel kein Ergebnis berechnen kann, wird eine Fehlermeldung z.B. </t>
    </r>
    <r>
      <rPr>
        <b/>
        <sz val="14"/>
        <rFont val="Calibri"/>
        <family val="2"/>
        <scheme val="minor"/>
      </rPr>
      <t>#WERT?</t>
    </r>
    <r>
      <rPr>
        <sz val="14"/>
        <rFont val="Calibri"/>
        <family val="2"/>
        <scheme val="minor"/>
      </rPr>
      <t xml:space="preserve"> Oder </t>
    </r>
    <r>
      <rPr>
        <b/>
        <sz val="14"/>
        <rFont val="Calibri"/>
        <family val="2"/>
        <scheme val="minor"/>
      </rPr>
      <t>#BEZUG?</t>
    </r>
    <r>
      <rPr>
        <sz val="14"/>
        <rFont val="Calibri"/>
        <family val="2"/>
        <scheme val="minor"/>
      </rPr>
      <t xml:space="preserve"> angezeigt.
Diese Fehlermeldung liefert Hinweise, woran es liegen könnte!</t>
    </r>
  </si>
  <si>
    <t>Name</t>
  </si>
  <si>
    <t>Punkte</t>
  </si>
  <si>
    <t>Ergebnis</t>
  </si>
  <si>
    <t>Ausweger</t>
  </si>
  <si>
    <t>Breininger</t>
  </si>
  <si>
    <t>Brunner</t>
  </si>
  <si>
    <t>Gschwendtner</t>
  </si>
  <si>
    <t>Haas</t>
  </si>
  <si>
    <t>Iglseder</t>
  </si>
  <si>
    <t>Kurz</t>
  </si>
  <si>
    <t>Salmhofer</t>
  </si>
  <si>
    <t>Ergebnisse der ECDL-Prüfung</t>
  </si>
  <si>
    <t>Nicht angetreten</t>
  </si>
  <si>
    <r>
      <t xml:space="preserve">Verwende </t>
    </r>
    <r>
      <rPr>
        <b/>
        <sz val="12"/>
        <rFont val="Calibri"/>
        <family val="2"/>
        <scheme val="minor"/>
      </rPr>
      <t>Zellformatvorlagen,</t>
    </r>
    <r>
      <rPr>
        <sz val="12"/>
        <rFont val="Calibri"/>
        <family val="2"/>
        <scheme val="minor"/>
      </rPr>
      <t xml:space="preserve"> um die Testergebnisse optisch hervorzuheben:</t>
    </r>
  </si>
  <si>
    <t>Gut:</t>
  </si>
  <si>
    <t>Bestanden</t>
  </si>
  <si>
    <t>Schlecht:</t>
  </si>
  <si>
    <t>Nicht bestanden</t>
  </si>
  <si>
    <t>Neutral:</t>
  </si>
  <si>
    <t>Familienname</t>
  </si>
  <si>
    <t>Geburtsdatum</t>
  </si>
  <si>
    <t>Straße</t>
  </si>
  <si>
    <t>Gedik</t>
  </si>
  <si>
    <t>Luca-Andreas</t>
  </si>
  <si>
    <t>Innsbrucker Bundesstraße 40</t>
  </si>
  <si>
    <t>Hamo</t>
  </si>
  <si>
    <t>Noah</t>
  </si>
  <si>
    <t>Innsbrucker Bundesstraße 28</t>
  </si>
  <si>
    <t>Obertrum am See</t>
  </si>
  <si>
    <t>Lienbacher</t>
  </si>
  <si>
    <t>Sarah</t>
  </si>
  <si>
    <t>Alois-Stockinger-Straße 10</t>
  </si>
  <si>
    <t>Atzing</t>
  </si>
  <si>
    <t>Ramos Abad</t>
  </si>
  <si>
    <t>Jakob</t>
  </si>
  <si>
    <t>Julius-Welser-Straße 5</t>
  </si>
  <si>
    <t>Maishofen</t>
  </si>
  <si>
    <t>Verosta</t>
  </si>
  <si>
    <t>Anika</t>
  </si>
  <si>
    <t>Innsbrucker Bundesstraße 120</t>
  </si>
  <si>
    <t>Djikezi</t>
  </si>
  <si>
    <t>Andrea</t>
  </si>
  <si>
    <t>Rosengasse 55</t>
  </si>
  <si>
    <t>Feuerstein</t>
  </si>
  <si>
    <t>Alexander</t>
  </si>
  <si>
    <t>Herrengasse 122</t>
  </si>
  <si>
    <t>Hallein</t>
  </si>
  <si>
    <t>Gigic</t>
  </si>
  <si>
    <t>Victoria</t>
  </si>
  <si>
    <t>Haslauer</t>
  </si>
  <si>
    <t>Gabriel</t>
  </si>
  <si>
    <t>Karl-Adrian-Straße 12</t>
  </si>
  <si>
    <t>Zell am See</t>
  </si>
  <si>
    <t>Nguyen</t>
  </si>
  <si>
    <t>Janine</t>
  </si>
  <si>
    <t>Zaunergasse 24</t>
  </si>
  <si>
    <t>Noll</t>
  </si>
  <si>
    <t>Lukas</t>
  </si>
  <si>
    <t>Zaunergasse 21</t>
  </si>
  <si>
    <t>Ebenau</t>
  </si>
  <si>
    <t>Özkal</t>
  </si>
  <si>
    <t>Isabella</t>
  </si>
  <si>
    <t>Teisenberggasse 55b</t>
  </si>
  <si>
    <t>Petric</t>
  </si>
  <si>
    <t>Alisa</t>
  </si>
  <si>
    <t>Kuenburgstraße 5</t>
  </si>
  <si>
    <t>Salihovic</t>
  </si>
  <si>
    <t>Nina</t>
  </si>
  <si>
    <t>Zaunergasse 57</t>
  </si>
  <si>
    <t>Yesilkaya</t>
  </si>
  <si>
    <t>Innsbrucker Bundesstraße 43143</t>
  </si>
  <si>
    <t>Zeiler</t>
  </si>
  <si>
    <t>Luca</t>
  </si>
  <si>
    <t>Bayernstraße 46A</t>
  </si>
  <si>
    <t>Bad Hofgastein</t>
  </si>
  <si>
    <t>Bas</t>
  </si>
  <si>
    <t>Felix</t>
  </si>
  <si>
    <t>Richard-Knoller-Straße 57</t>
  </si>
  <si>
    <t>Dörfler</t>
  </si>
  <si>
    <t>Bernhard</t>
  </si>
  <si>
    <t>Ignaz-Harrer-Straße 20</t>
  </si>
  <si>
    <t>Faistenau</t>
  </si>
  <si>
    <t>Eiglsperger</t>
  </si>
  <si>
    <t>Annalena</t>
  </si>
  <si>
    <t>Ignaz-Harrer-Straße 128</t>
  </si>
  <si>
    <t>Bad Ischl</t>
  </si>
  <si>
    <t>Haiml</t>
  </si>
  <si>
    <t>Richard-Knoller-Straße 43287</t>
  </si>
  <si>
    <t>Hemetsberger</t>
  </si>
  <si>
    <t>Angelina</t>
  </si>
  <si>
    <t>Moosstraße 122</t>
  </si>
  <si>
    <t>Hoxha</t>
  </si>
  <si>
    <t>Aylin</t>
  </si>
  <si>
    <t>Leonh.-v.-Keutschach-Str. 25</t>
  </si>
  <si>
    <t>Fuschl am See</t>
  </si>
  <si>
    <t>Isleyen</t>
  </si>
  <si>
    <t>Zaunergasse 27</t>
  </si>
  <si>
    <t>Klogger</t>
  </si>
  <si>
    <t>Dario</t>
  </si>
  <si>
    <t>Inge-Morath-Platz 55</t>
  </si>
  <si>
    <t>Flachau</t>
  </si>
  <si>
    <t>Köck</t>
  </si>
  <si>
    <t>Leo</t>
  </si>
  <si>
    <t>Lehener Straße 18</t>
  </si>
  <si>
    <t>Annaberg-Lungötz</t>
  </si>
  <si>
    <t>Kropf</t>
  </si>
  <si>
    <t>Innsbrucker Bundesstraße 65</t>
  </si>
  <si>
    <t>Seekirchen am Wallersee</t>
  </si>
  <si>
    <t>Linhart</t>
  </si>
  <si>
    <t>Innsbrucker Bundesstraße 81</t>
  </si>
  <si>
    <t>Tabellenformatvorlage wählen:</t>
  </si>
  <si>
    <t>x</t>
  </si>
  <si>
    <t>y</t>
  </si>
  <si>
    <t>Datentabelle</t>
  </si>
  <si>
    <t>Einige Firmen gewähren ihren Kunden einen Rabatt auf den Verkaufspreis.</t>
  </si>
  <si>
    <t>Berghof 3</t>
  </si>
  <si>
    <t>Eine Division durch Null ergibt keine Lösung. Durch Null kann nicht geteilt werden.</t>
  </si>
  <si>
    <t>Vorbereitungsprüfung 2, 36 Aufgaben</t>
  </si>
  <si>
    <t>Aufgabe</t>
  </si>
  <si>
    <t>Wie kommt man schnell in die Zelle A1?</t>
  </si>
  <si>
    <t>Was soll man bei Tabellen beachten?</t>
  </si>
  <si>
    <t>Mit welcher Tastenkombination wird die Gehe-zu-Funktion aufgerufen?</t>
  </si>
  <si>
    <t>Strg+Pos1</t>
  </si>
  <si>
    <t>Alt+Pos1</t>
  </si>
  <si>
    <t>Umschalt+Pfeil nach oben</t>
  </si>
  <si>
    <t>Mit welcher Funktionstaste wird die Gehe-zu-Funktion aufgerufen?</t>
  </si>
  <si>
    <t>F1</t>
  </si>
  <si>
    <t>F2</t>
  </si>
  <si>
    <t>F5</t>
  </si>
  <si>
    <t>Strg+F</t>
  </si>
  <si>
    <t>Strg+G</t>
  </si>
  <si>
    <t>Strg+A</t>
  </si>
  <si>
    <t>keine leere Zellen</t>
  </si>
  <si>
    <t>angrenzende Zellen sollen leer sein</t>
  </si>
  <si>
    <t>die erste Zeile soll färbig sein</t>
  </si>
  <si>
    <t>Aufgabenstellungen sind auf den Aufgabenblättern.</t>
  </si>
  <si>
    <t>Die Lösung befindet sich jeweils auf dem nächsten Tabellenblatt.</t>
  </si>
  <si>
    <t>Mit welcher Taste wird die Hilfe aufgerufen?</t>
  </si>
  <si>
    <t>Markiere die entsprechenden Zeilen in der Tabelle und wähle bei den Zellformatvorlagen Gut, Neutral oder Schlecht aus.</t>
  </si>
  <si>
    <t>Endergebnis</t>
  </si>
  <si>
    <t>Gelöste Aufgaben:</t>
  </si>
  <si>
    <t>von 36</t>
  </si>
  <si>
    <t>JA</t>
  </si>
  <si>
    <t>Übung geschafft?</t>
  </si>
  <si>
    <t>Formatierung: Farbe des Zellinhalts, des Zellhintergrunds ändern.</t>
  </si>
  <si>
    <t>Formatierung: Rahmeneffekte anwenden</t>
  </si>
  <si>
    <t>Ausdruck vorbereiten: Gitternetzlinien einschalten</t>
  </si>
  <si>
    <t>Formatierung: Farbe des Zellinhalts, des Zellhintergrunds ändern</t>
  </si>
  <si>
    <t>Arbeiten mit Tabellenblättern: Optimale Spaltenbreite zuweisen</t>
  </si>
  <si>
    <t>Arbeiten mit Tabellenblättern: Spaltenbreite auf einen bestimmten Wert</t>
  </si>
  <si>
    <t>Formatierung: Textformatierung anwenden: Schriftgröße, fett, Farbe</t>
  </si>
  <si>
    <t>Formatierung: Zeilenumbruch auf den Inhalt einer Zelle anwenden</t>
  </si>
  <si>
    <t>Zellen: Mit der Funktion Ersetzen bestimmte Zelleninhalte ersetzen</t>
  </si>
  <si>
    <t>Formeln und Funktionen: Funktionen anwenden: Anzahl</t>
  </si>
  <si>
    <t>Formeln und Funktionen: Funktionen anwenden: Mittelwert</t>
  </si>
  <si>
    <t>Formeln und Funktionen: WENN-Funktion und automatisches Ausfüllen verwenden</t>
  </si>
  <si>
    <t>Arbeiten mit Tabellenblättern: Zeile einfügen</t>
  </si>
  <si>
    <t>Zellen: Einen Zellbereich innerhalb eines Tabellenblattes kopieren</t>
  </si>
  <si>
    <t>Arbeiten mit Tabellenblättern: Zeilenüberschriften Fixierung aufheben</t>
  </si>
  <si>
    <t>Arbeiten mit Tabellenblättern: Zeilenüberschriften fixieren</t>
  </si>
  <si>
    <t>Formatierung: Rahmeneffekte anwenden: Lineart, Farbe</t>
  </si>
  <si>
    <t>Ausdruck vorbereiten: Einen bestimmten Zellbereich drucken</t>
  </si>
  <si>
    <t>Ausdruck vorbereiten: Seiteneinrichtung ändern, damit der Inhalt des Tabellenblattes auf eine bestimmte Anzahl von Seiten passt</t>
  </si>
  <si>
    <t>Ausdruck vorbereiten: Zeilen mit Spaltenüberschriften auswählen, die beim Ausdruck automatisch auf jeder Seite wiederholt werden</t>
  </si>
  <si>
    <t>Arbeiten mit Tabellenblättern: Gute Praxis bei der Benennung von Tabellenblättern</t>
  </si>
  <si>
    <t>Formeln und Funktionen: Relative und absolute Zellbezüge in Formeln verstehen und verwenden</t>
  </si>
  <si>
    <t>Formatierung: Inhalt einer Zelle ausrichten: horizontal, vertikal</t>
  </si>
  <si>
    <t>Formatierung: Rahmeneffekte anwenden: Lineart</t>
  </si>
  <si>
    <t>Ausdruck vorbereiten: Seitenausrichtung ändern: Querformat</t>
  </si>
  <si>
    <t>Diagramme: Kreisdiagramm aus Daten in einer Tabelle erstellen</t>
  </si>
  <si>
    <t>Diagramme: Position der Legende ändern</t>
  </si>
  <si>
    <t>Diagramme: Datenbeschriftung in einem Diagramm hinzufügen</t>
  </si>
  <si>
    <t>Diagramme: Hintergrundfarbe des Diagramms ändern</t>
  </si>
  <si>
    <t>Programm verwenden: Basis Optionen in der Anwendung einstellen: Benutzername</t>
  </si>
  <si>
    <t>Diagramme: Datenbeschriftung in einem Diagramm entfernen</t>
  </si>
  <si>
    <t>Diagramme: Diagrammtitel hinzufügen</t>
  </si>
  <si>
    <t>Formatierung: Formatvorlage auf einen Zellbereich anwenden</t>
  </si>
  <si>
    <t>Formatierung: Tabellenformatvorlage auf einen Zellbereich anwenden</t>
  </si>
  <si>
    <t>Formeln und Funktionen: Standardfehlermeldungen von Formeln kennen und verstehen: #NAME?, #DIV/0!, #BEZUG!, #WERT!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</si>
</sst>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€&quot;_-;\-* #,##0.00\ &quot;€&quot;_-;_-* &quot;-&quot;??\ &quot;€&quot;_-;_-@_-"/>
    <numFmt numFmtId="165" formatCode="#,##0.00\ &quot; DM&quot;"/>
    <numFmt numFmtId="166" formatCode="General_)"/>
    <numFmt numFmtId="167" formatCode="0.0%"/>
    <numFmt numFmtId="168" formatCode="#,##0.00\ &quot;€&quot;"/>
    <numFmt numFmtId="169" formatCode="_(&quot;ATS&quot;\ * #,##0.00_);_(&quot;ATS&quot;\ * \(#,##0.00\);_(&quot;ATS&quot;\ * &quot;-&quot;??_);_(@_)"/>
    <numFmt numFmtId="170" formatCode="_([$€-2]\ * #,##0.00_);_([$€-2]\ * \(#,##0.00\);_([$€-2]\ * &quot;-&quot;??_)"/>
    <numFmt numFmtId="171" formatCode="_-[$€-2]\ * #,##0.00_-;\-[$€-2]\ * #,##0.00_-;_-[$€-2]\ * &quot;-&quot;??_-;_-@_-"/>
    <numFmt numFmtId="172" formatCode="0&quot;.&quot;"/>
  </numFmts>
  <fonts count="65"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sz val="12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sz val="14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i/>
      <sz val="12"/>
      <color theme="0" tint="-0.249977111117893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name val="Calibri"/>
      <family val="2"/>
    </font>
    <font>
      <sz val="14"/>
      <color rgb="FF0070C0"/>
      <name val="Calibri"/>
      <family val="2"/>
    </font>
    <font>
      <sz val="10"/>
      <color rgb="FF0070C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b/>
      <sz val="21"/>
      <color theme="1" tint="0.499984740745262"/>
      <name val="Calibri"/>
      <family val="2"/>
      <scheme val="minor"/>
    </font>
    <font>
      <sz val="10"/>
      <color rgb="FFC00000"/>
      <name val="Arial"/>
      <family val="2"/>
    </font>
    <font>
      <b/>
      <sz val="36"/>
      <color theme="3" tint="-0.249977111117893"/>
      <name val="Calibri"/>
      <family val="2"/>
    </font>
    <font>
      <b/>
      <sz val="28"/>
      <color theme="8" tint="-0.249977111117893"/>
      <name val="Arial"/>
      <family val="2"/>
    </font>
    <font>
      <b/>
      <sz val="28"/>
      <color indexed="49" tint="-0.249977111117893"/>
      <name val="Arial"/>
      <family val="2"/>
    </font>
    <font>
      <b/>
      <sz val="28"/>
      <color indexed="49"/>
      <name val="Arial"/>
      <family val="2"/>
    </font>
    <font>
      <b/>
      <sz val="36"/>
      <color theme="3" tint="0.39997558519241921"/>
      <name val="Calibri"/>
      <family val="2"/>
    </font>
    <font>
      <b/>
      <sz val="11"/>
      <name val="Calibri"/>
      <family val="2"/>
    </font>
    <font>
      <b/>
      <sz val="12"/>
      <color theme="3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Arial"/>
      <family val="2"/>
    </font>
    <font>
      <b/>
      <sz val="20"/>
      <color rgb="FF008000"/>
      <name val="Arial"/>
      <family val="2"/>
    </font>
    <font>
      <sz val="11"/>
      <color rgb="FF008000"/>
      <name val="Arial"/>
      <family val="2"/>
    </font>
    <font>
      <sz val="10"/>
      <color rgb="FF008000"/>
      <name val="Calibri"/>
      <family val="2"/>
    </font>
    <font>
      <b/>
      <sz val="10"/>
      <color rgb="FF008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sz val="10"/>
      <color theme="1" tint="0.1499984740745262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/>
      <diagonal/>
    </border>
    <border>
      <left/>
      <right style="thick">
        <color theme="0" tint="-0.14996795556505021"/>
      </right>
      <top style="thick">
        <color theme="0" tint="-0.14996795556505021"/>
      </top>
      <bottom/>
      <diagonal/>
    </border>
    <border>
      <left style="thick">
        <color theme="0" tint="-0.14996795556505021"/>
      </left>
      <right/>
      <top/>
      <bottom/>
      <diagonal/>
    </border>
    <border>
      <left/>
      <right style="thick">
        <color theme="0" tint="-0.14996795556505021"/>
      </right>
      <top/>
      <bottom/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14996795556505021"/>
      </left>
      <right/>
      <top/>
      <bottom style="thick">
        <color theme="0" tint="-0.14996795556505021"/>
      </bottom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thick">
        <color theme="0" tint="-0.1499679555650502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/>
      <top/>
      <bottom style="thick">
        <color theme="3" tint="-0.249977111117893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30">
    <xf numFmtId="0" fontId="0" fillId="0" borderId="0"/>
    <xf numFmtId="17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1" fillId="0" borderId="0">
      <alignment horizontal="centerContinuous"/>
    </xf>
    <xf numFmtId="169" fontId="9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  <xf numFmtId="0" fontId="37" fillId="9" borderId="0" applyNumberFormat="0" applyBorder="0" applyAlignment="0" applyProtection="0"/>
    <xf numFmtId="0" fontId="9" fillId="0" borderId="0"/>
    <xf numFmtId="0" fontId="55" fillId="13" borderId="26" applyNumberFormat="0" applyAlignment="0" applyProtection="0"/>
    <xf numFmtId="0" fontId="6" fillId="0" borderId="0"/>
    <xf numFmtId="0" fontId="6" fillId="0" borderId="0">
      <alignment horizontal="left" wrapText="1" indent="2"/>
    </xf>
    <xf numFmtId="0" fontId="5" fillId="0" borderId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>
      <alignment horizontal="left" wrapText="1" indent="2"/>
    </xf>
    <xf numFmtId="0" fontId="3" fillId="0" borderId="0"/>
    <xf numFmtId="0" fontId="3" fillId="0" borderId="0"/>
    <xf numFmtId="0" fontId="3" fillId="0" borderId="0">
      <alignment horizontal="left" wrapText="1" indent="2"/>
    </xf>
    <xf numFmtId="0" fontId="2" fillId="0" borderId="0"/>
    <xf numFmtId="0" fontId="2" fillId="0" borderId="0"/>
    <xf numFmtId="0" fontId="2" fillId="0" borderId="0">
      <alignment horizontal="left" wrapText="1" indent="2"/>
    </xf>
    <xf numFmtId="0" fontId="1" fillId="0" borderId="0"/>
    <xf numFmtId="0" fontId="1" fillId="0" borderId="0"/>
    <xf numFmtId="0" fontId="1" fillId="0" borderId="0">
      <alignment horizontal="left" wrapText="1" indent="2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</cellStyleXfs>
  <cellXfs count="149">
    <xf numFmtId="0" fontId="0" fillId="0" borderId="0" xfId="0"/>
    <xf numFmtId="0" fontId="0" fillId="6" borderId="0" xfId="0" applyFill="1"/>
    <xf numFmtId="0" fontId="40" fillId="6" borderId="0" xfId="0" applyFont="1" applyFill="1"/>
    <xf numFmtId="165" fontId="0" fillId="0" borderId="0" xfId="0" applyNumberFormat="1"/>
    <xf numFmtId="165" fontId="12" fillId="0" borderId="0" xfId="0" applyNumberFormat="1" applyFont="1"/>
    <xf numFmtId="170" fontId="9" fillId="0" borderId="0" xfId="1" applyAlignment="1">
      <alignment horizontal="center"/>
    </xf>
    <xf numFmtId="169" fontId="9" fillId="0" borderId="0" xfId="4" applyAlignment="1">
      <alignment horizontal="center"/>
    </xf>
    <xf numFmtId="0" fontId="14" fillId="0" borderId="0" xfId="0" applyFont="1"/>
    <xf numFmtId="165" fontId="14" fillId="0" borderId="0" xfId="0" applyNumberFormat="1" applyFont="1"/>
    <xf numFmtId="167" fontId="0" fillId="0" borderId="0" xfId="0" applyNumberFormat="1"/>
    <xf numFmtId="167" fontId="14" fillId="0" borderId="0" xfId="0" applyNumberFormat="1" applyFont="1"/>
    <xf numFmtId="168" fontId="0" fillId="0" borderId="0" xfId="0" applyNumberFormat="1"/>
    <xf numFmtId="0" fontId="13" fillId="0" borderId="0" xfId="0" applyFont="1"/>
    <xf numFmtId="165" fontId="13" fillId="0" borderId="0" xfId="0" applyNumberFormat="1" applyFont="1"/>
    <xf numFmtId="0" fontId="0" fillId="0" borderId="0" xfId="0" applyAlignment="1">
      <alignment horizontal="left" indent="1"/>
    </xf>
    <xf numFmtId="0" fontId="8" fillId="0" borderId="6" xfId="5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2" borderId="0" xfId="0" applyFont="1" applyFill="1"/>
    <xf numFmtId="170" fontId="18" fillId="0" borderId="0" xfId="1" applyFont="1" applyAlignment="1">
      <alignment horizontal="center"/>
    </xf>
    <xf numFmtId="9" fontId="18" fillId="0" borderId="0" xfId="1" applyNumberFormat="1" applyFont="1" applyAlignment="1">
      <alignment horizontal="center"/>
    </xf>
    <xf numFmtId="0" fontId="19" fillId="0" borderId="0" xfId="0" applyFont="1" applyAlignment="1">
      <alignment horizontal="center"/>
    </xf>
    <xf numFmtId="169" fontId="18" fillId="0" borderId="0" xfId="4" applyFont="1" applyAlignment="1">
      <alignment horizontal="center"/>
    </xf>
    <xf numFmtId="0" fontId="21" fillId="0" borderId="0" xfId="0" applyFont="1"/>
    <xf numFmtId="9" fontId="21" fillId="0" borderId="0" xfId="1" applyNumberFormat="1" applyFont="1" applyAlignment="1">
      <alignment horizontal="center"/>
    </xf>
    <xf numFmtId="165" fontId="18" fillId="0" borderId="0" xfId="0" applyNumberFormat="1" applyFont="1"/>
    <xf numFmtId="165" fontId="16" fillId="0" borderId="0" xfId="0" applyNumberFormat="1" applyFont="1"/>
    <xf numFmtId="165" fontId="16" fillId="0" borderId="1" xfId="0" applyNumberFormat="1" applyFont="1" applyBorder="1"/>
    <xf numFmtId="165" fontId="16" fillId="0" borderId="2" xfId="0" applyNumberFormat="1" applyFont="1" applyBorder="1" applyAlignment="1">
      <alignment horizontal="center"/>
    </xf>
    <xf numFmtId="165" fontId="16" fillId="0" borderId="2" xfId="0" applyNumberFormat="1" applyFont="1" applyBorder="1" applyAlignment="1">
      <alignment horizontal="left"/>
    </xf>
    <xf numFmtId="165" fontId="16" fillId="0" borderId="2" xfId="0" applyNumberFormat="1" applyFont="1" applyBorder="1"/>
    <xf numFmtId="165" fontId="16" fillId="0" borderId="3" xfId="0" applyNumberFormat="1" applyFont="1" applyBorder="1"/>
    <xf numFmtId="168" fontId="16" fillId="0" borderId="0" xfId="0" applyNumberFormat="1" applyFont="1"/>
    <xf numFmtId="165" fontId="16" fillId="0" borderId="3" xfId="0" applyNumberFormat="1" applyFont="1" applyBorder="1" applyAlignment="1">
      <alignment horizontal="left"/>
    </xf>
    <xf numFmtId="165" fontId="16" fillId="0" borderId="4" xfId="0" applyNumberFormat="1" applyFont="1" applyBorder="1"/>
    <xf numFmtId="168" fontId="16" fillId="0" borderId="5" xfId="0" applyNumberFormat="1" applyFont="1" applyBorder="1"/>
    <xf numFmtId="9" fontId="16" fillId="0" borderId="0" xfId="2" applyFont="1" applyBorder="1" applyProtection="1"/>
    <xf numFmtId="168" fontId="20" fillId="0" borderId="0" xfId="0" applyNumberFormat="1" applyFont="1"/>
    <xf numFmtId="0" fontId="17" fillId="3" borderId="0" xfId="0" applyFont="1" applyFill="1"/>
    <xf numFmtId="0" fontId="22" fillId="0" borderId="0" xfId="0" applyFont="1" applyAlignment="1">
      <alignment horizontal="right"/>
    </xf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8" fillId="0" borderId="0" xfId="0" applyFont="1" applyAlignment="1">
      <alignment horizontal="left" indent="1"/>
    </xf>
    <xf numFmtId="0" fontId="29" fillId="0" borderId="0" xfId="0" quotePrefix="1" applyFont="1"/>
    <xf numFmtId="0" fontId="29" fillId="0" borderId="0" xfId="0" applyFont="1"/>
    <xf numFmtId="0" fontId="29" fillId="0" borderId="0" xfId="0" quotePrefix="1" applyFont="1" applyAlignment="1">
      <alignment horizontal="left"/>
    </xf>
    <xf numFmtId="0" fontId="19" fillId="6" borderId="0" xfId="0" applyFont="1" applyFill="1" applyAlignment="1">
      <alignment vertical="center" wrapText="1"/>
    </xf>
    <xf numFmtId="0" fontId="19" fillId="6" borderId="0" xfId="0" applyFont="1" applyFill="1" applyAlignment="1">
      <alignment horizontal="left" indent="1"/>
    </xf>
    <xf numFmtId="0" fontId="18" fillId="0" borderId="0" xfId="0" quotePrefix="1" applyFont="1" applyAlignment="1">
      <alignment horizontal="left" indent="1"/>
    </xf>
    <xf numFmtId="0" fontId="32" fillId="6" borderId="15" xfId="0" applyFont="1" applyFill="1" applyBorder="1" applyAlignment="1">
      <alignment horizontal="left" indent="1"/>
    </xf>
    <xf numFmtId="0" fontId="18" fillId="6" borderId="16" xfId="0" applyFont="1" applyFill="1" applyBorder="1"/>
    <xf numFmtId="0" fontId="18" fillId="6" borderId="18" xfId="0" applyFont="1" applyFill="1" applyBorder="1"/>
    <xf numFmtId="0" fontId="18" fillId="5" borderId="19" xfId="0" applyFont="1" applyFill="1" applyBorder="1" applyAlignment="1">
      <alignment vertical="center"/>
    </xf>
    <xf numFmtId="0" fontId="18" fillId="5" borderId="21" xfId="0" applyFont="1" applyFill="1" applyBorder="1" applyAlignment="1">
      <alignment vertical="center"/>
    </xf>
    <xf numFmtId="0" fontId="19" fillId="0" borderId="17" xfId="0" quotePrefix="1" applyFont="1" applyBorder="1" applyAlignment="1">
      <alignment horizontal="left" indent="1"/>
    </xf>
    <xf numFmtId="0" fontId="19" fillId="0" borderId="20" xfId="0" quotePrefix="1" applyFont="1" applyBorder="1" applyAlignment="1">
      <alignment horizontal="left" indent="1"/>
    </xf>
    <xf numFmtId="0" fontId="33" fillId="6" borderId="17" xfId="0" applyFont="1" applyFill="1" applyBorder="1" applyAlignment="1">
      <alignment horizontal="left" vertical="center" indent="1"/>
    </xf>
    <xf numFmtId="0" fontId="34" fillId="0" borderId="10" xfId="0" applyFont="1" applyBorder="1" applyAlignment="1">
      <alignment horizontal="left" indent="1"/>
    </xf>
    <xf numFmtId="9" fontId="16" fillId="5" borderId="0" xfId="2" applyFont="1" applyFill="1" applyBorder="1" applyProtection="1"/>
    <xf numFmtId="0" fontId="0" fillId="4" borderId="0" xfId="0" applyFill="1"/>
    <xf numFmtId="0" fontId="8" fillId="0" borderId="6" xfId="5" applyBorder="1" applyAlignment="1">
      <alignment horizontal="left" indent="1"/>
    </xf>
    <xf numFmtId="0" fontId="8" fillId="10" borderId="6" xfId="5" applyFill="1" applyBorder="1"/>
    <xf numFmtId="0" fontId="7" fillId="10" borderId="6" xfId="5" applyFont="1" applyFill="1" applyBorder="1"/>
    <xf numFmtId="0" fontId="35" fillId="7" borderId="6" xfId="7" applyBorder="1" applyAlignment="1">
      <alignment horizontal="left" indent="1"/>
    </xf>
    <xf numFmtId="0" fontId="35" fillId="7" borderId="6" xfId="7" applyBorder="1"/>
    <xf numFmtId="0" fontId="13" fillId="6" borderId="6" xfId="5" applyFont="1" applyFill="1" applyBorder="1" applyAlignment="1">
      <alignment horizontal="left" indent="1"/>
    </xf>
    <xf numFmtId="0" fontId="13" fillId="6" borderId="6" xfId="5" applyFont="1" applyFill="1" applyBorder="1" applyAlignment="1">
      <alignment horizontal="center" wrapText="1"/>
    </xf>
    <xf numFmtId="0" fontId="13" fillId="6" borderId="6" xfId="5" applyFont="1" applyFill="1" applyBorder="1"/>
    <xf numFmtId="0" fontId="38" fillId="0" borderId="0" xfId="5" applyFont="1" applyAlignment="1">
      <alignment horizontal="left" indent="1"/>
    </xf>
    <xf numFmtId="0" fontId="35" fillId="7" borderId="6" xfId="7" applyBorder="1" applyAlignment="1">
      <alignment horizontal="center"/>
    </xf>
    <xf numFmtId="0" fontId="37" fillId="9" borderId="0" xfId="9"/>
    <xf numFmtId="0" fontId="36" fillId="8" borderId="0" xfId="8"/>
    <xf numFmtId="0" fontId="35" fillId="7" borderId="0" xfId="7"/>
    <xf numFmtId="0" fontId="16" fillId="6" borderId="0" xfId="0" applyFont="1" applyFill="1"/>
    <xf numFmtId="49" fontId="16" fillId="0" borderId="0" xfId="0" applyNumberFormat="1" applyFont="1" applyAlignment="1">
      <alignment horizontal="left" indent="1"/>
    </xf>
    <xf numFmtId="14" fontId="16" fillId="0" borderId="0" xfId="0" applyNumberFormat="1" applyFont="1"/>
    <xf numFmtId="0" fontId="39" fillId="0" borderId="0" xfId="0" applyFont="1" applyAlignment="1">
      <alignment horizontal="left" vertical="center" indent="1"/>
    </xf>
    <xf numFmtId="49" fontId="16" fillId="0" borderId="0" xfId="5" applyNumberFormat="1" applyFont="1" applyAlignment="1">
      <alignment horizontal="left" indent="1"/>
    </xf>
    <xf numFmtId="0" fontId="0" fillId="11" borderId="0" xfId="0" applyFill="1" applyAlignment="1">
      <alignment horizontal="center"/>
    </xf>
    <xf numFmtId="170" fontId="18" fillId="0" borderId="0" xfId="1" applyFont="1" applyFill="1" applyBorder="1" applyAlignment="1">
      <alignment horizontal="center"/>
    </xf>
    <xf numFmtId="171" fontId="18" fillId="0" borderId="0" xfId="1" applyNumberFormat="1" applyFont="1" applyFill="1" applyBorder="1" applyAlignment="1">
      <alignment horizontal="center"/>
    </xf>
    <xf numFmtId="0" fontId="41" fillId="0" borderId="0" xfId="0" applyFont="1"/>
    <xf numFmtId="0" fontId="18" fillId="12" borderId="0" xfId="0" applyFont="1" applyFill="1"/>
    <xf numFmtId="0" fontId="44" fillId="5" borderId="0" xfId="0" applyFont="1" applyFill="1"/>
    <xf numFmtId="0" fontId="45" fillId="5" borderId="0" xfId="0" applyFont="1" applyFill="1"/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left" indent="1"/>
    </xf>
    <xf numFmtId="0" fontId="45" fillId="5" borderId="0" xfId="0" applyFont="1" applyFill="1" applyAlignment="1">
      <alignment wrapText="1"/>
    </xf>
    <xf numFmtId="0" fontId="43" fillId="0" borderId="0" xfId="0" applyFont="1"/>
    <xf numFmtId="0" fontId="44" fillId="5" borderId="23" xfId="0" applyFont="1" applyFill="1" applyBorder="1"/>
    <xf numFmtId="0" fontId="45" fillId="5" borderId="23" xfId="0" applyFont="1" applyFill="1" applyBorder="1"/>
    <xf numFmtId="0" fontId="45" fillId="5" borderId="23" xfId="0" applyFont="1" applyFill="1" applyBorder="1" applyAlignment="1">
      <alignment wrapText="1"/>
    </xf>
    <xf numFmtId="0" fontId="44" fillId="5" borderId="24" xfId="0" applyFont="1" applyFill="1" applyBorder="1"/>
    <xf numFmtId="0" fontId="45" fillId="5" borderId="24" xfId="0" applyFont="1" applyFill="1" applyBorder="1"/>
    <xf numFmtId="0" fontId="45" fillId="5" borderId="24" xfId="0" applyFont="1" applyFill="1" applyBorder="1" applyAlignment="1">
      <alignment wrapText="1"/>
    </xf>
    <xf numFmtId="0" fontId="47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48" fillId="0" borderId="0" xfId="0" applyFont="1"/>
    <xf numFmtId="0" fontId="21" fillId="0" borderId="0" xfId="0" applyFont="1" applyAlignment="1">
      <alignment horizontal="left" vertical="center" indent="1"/>
    </xf>
    <xf numFmtId="0" fontId="18" fillId="12" borderId="0" xfId="0" applyFont="1" applyFill="1" applyAlignment="1">
      <alignment horizontal="left" indent="1"/>
    </xf>
    <xf numFmtId="0" fontId="18" fillId="2" borderId="0" xfId="0" applyFont="1" applyFill="1" applyAlignment="1">
      <alignment horizontal="left" indent="1"/>
    </xf>
    <xf numFmtId="0" fontId="49" fillId="0" borderId="0" xfId="0" applyFont="1"/>
    <xf numFmtId="0" fontId="53" fillId="0" borderId="0" xfId="0" applyFont="1"/>
    <xf numFmtId="0" fontId="17" fillId="0" borderId="0" xfId="0" applyFont="1" applyAlignment="1">
      <alignment horizontal="right"/>
    </xf>
    <xf numFmtId="0" fontId="54" fillId="5" borderId="0" xfId="0" applyFont="1" applyFill="1"/>
    <xf numFmtId="0" fontId="54" fillId="5" borderId="22" xfId="0" applyFont="1" applyFill="1" applyBorder="1"/>
    <xf numFmtId="165" fontId="17" fillId="0" borderId="1" xfId="0" applyNumberFormat="1" applyFont="1" applyBorder="1"/>
    <xf numFmtId="165" fontId="17" fillId="0" borderId="2" xfId="0" applyNumberFormat="1" applyFont="1" applyBorder="1" applyAlignment="1">
      <alignment horizontal="center"/>
    </xf>
    <xf numFmtId="165" fontId="17" fillId="0" borderId="2" xfId="0" applyNumberFormat="1" applyFont="1" applyBorder="1" applyAlignment="1">
      <alignment horizontal="left"/>
    </xf>
    <xf numFmtId="165" fontId="17" fillId="0" borderId="2" xfId="0" applyNumberFormat="1" applyFont="1" applyBorder="1"/>
    <xf numFmtId="165" fontId="17" fillId="0" borderId="3" xfId="0" applyNumberFormat="1" applyFont="1" applyBorder="1"/>
    <xf numFmtId="168" fontId="17" fillId="0" borderId="0" xfId="0" applyNumberFormat="1" applyFont="1"/>
    <xf numFmtId="9" fontId="17" fillId="5" borderId="0" xfId="2" applyFont="1" applyFill="1" applyBorder="1" applyProtection="1"/>
    <xf numFmtId="165" fontId="17" fillId="0" borderId="3" xfId="0" applyNumberFormat="1" applyFont="1" applyBorder="1" applyAlignment="1">
      <alignment horizontal="left"/>
    </xf>
    <xf numFmtId="165" fontId="17" fillId="0" borderId="25" xfId="0" applyNumberFormat="1" applyFont="1" applyBorder="1" applyAlignment="1">
      <alignment horizontal="left"/>
    </xf>
    <xf numFmtId="168" fontId="17" fillId="0" borderId="22" xfId="0" applyNumberFormat="1" applyFont="1" applyBorder="1"/>
    <xf numFmtId="9" fontId="17" fillId="5" borderId="22" xfId="2" applyFont="1" applyFill="1" applyBorder="1" applyProtection="1"/>
    <xf numFmtId="165" fontId="17" fillId="0" borderId="0" xfId="0" applyNumberFormat="1" applyFont="1"/>
    <xf numFmtId="9" fontId="17" fillId="0" borderId="0" xfId="2" applyFont="1" applyBorder="1" applyProtection="1"/>
    <xf numFmtId="168" fontId="45" fillId="0" borderId="0" xfId="0" applyNumberFormat="1" applyFont="1"/>
    <xf numFmtId="0" fontId="56" fillId="0" borderId="0" xfId="15"/>
    <xf numFmtId="0" fontId="58" fillId="0" borderId="0" xfId="0" applyFont="1" applyAlignment="1">
      <alignment horizontal="left" indent="2"/>
    </xf>
    <xf numFmtId="172" fontId="0" fillId="0" borderId="0" xfId="0" applyNumberFormat="1" applyAlignment="1">
      <alignment horizontal="right"/>
    </xf>
    <xf numFmtId="172" fontId="0" fillId="0" borderId="0" xfId="0" applyNumberFormat="1"/>
    <xf numFmtId="0" fontId="60" fillId="0" borderId="0" xfId="0" applyFont="1"/>
    <xf numFmtId="0" fontId="60" fillId="0" borderId="0" xfId="0" applyFont="1" applyAlignment="1">
      <alignment horizontal="center"/>
    </xf>
    <xf numFmtId="0" fontId="62" fillId="0" borderId="0" xfId="0" applyFont="1"/>
    <xf numFmtId="17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9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 indent="1"/>
    </xf>
    <xf numFmtId="0" fontId="60" fillId="0" borderId="0" xfId="0" applyFont="1" applyAlignment="1" applyProtection="1">
      <alignment horizontal="center" vertical="center"/>
      <protection hidden="1"/>
    </xf>
    <xf numFmtId="0" fontId="61" fillId="0" borderId="0" xfId="0" applyFont="1" applyAlignment="1">
      <alignment horizontal="center"/>
    </xf>
    <xf numFmtId="165" fontId="50" fillId="0" borderId="0" xfId="0" applyNumberFormat="1" applyFont="1" applyAlignment="1">
      <alignment horizontal="left"/>
    </xf>
    <xf numFmtId="165" fontId="52" fillId="0" borderId="0" xfId="0" applyNumberFormat="1" applyFont="1" applyAlignment="1">
      <alignment horizontal="left" vertical="top"/>
    </xf>
    <xf numFmtId="165" fontId="52" fillId="0" borderId="0" xfId="0" applyNumberFormat="1" applyFont="1" applyAlignment="1">
      <alignment horizontal="center" vertical="center"/>
    </xf>
    <xf numFmtId="165" fontId="51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6" borderId="0" xfId="0" applyFont="1" applyFill="1" applyAlignment="1">
      <alignment horizontal="left" wrapText="1"/>
    </xf>
    <xf numFmtId="0" fontId="28" fillId="0" borderId="0" xfId="0" applyFont="1" applyAlignment="1">
      <alignment horizontal="left" vertical="center" wrapText="1" indent="1"/>
    </xf>
    <xf numFmtId="0" fontId="64" fillId="0" borderId="0" xfId="0" applyFont="1" applyAlignment="1">
      <alignment horizontal="left" vertical="center" indent="1"/>
    </xf>
    <xf numFmtId="0" fontId="63" fillId="0" borderId="0" xfId="0" applyFont="1" applyAlignment="1">
      <alignment horizontal="left" vertical="center" indent="1"/>
    </xf>
  </cellXfs>
  <cellStyles count="30">
    <cellStyle name="Bad" xfId="8" builtinId="27"/>
    <cellStyle name="Euro" xfId="1" xr:uid="{00000000-0005-0000-0000-000000000000}"/>
    <cellStyle name="Good" xfId="7" builtinId="26"/>
    <cellStyle name="Hyperlink" xfId="15" builtinId="8"/>
    <cellStyle name="Hyperlink 2" xfId="29" xr:uid="{4096B39E-3A69-EA45-A7EF-97D20305CA9D}"/>
    <cellStyle name="Link 2" xfId="28" xr:uid="{1F4DA196-691D-4901-9C41-A1F6AE7E1F33}"/>
    <cellStyle name="Neutral" xfId="9" builtinId="28"/>
    <cellStyle name="Normal" xfId="0" builtinId="0" customBuiltin="1"/>
    <cellStyle name="Per cent" xfId="2" builtinId="5"/>
    <cellStyle name="Standard 2" xfId="5" xr:uid="{00000000-0005-0000-0000-000006000000}"/>
    <cellStyle name="Standard 3" xfId="10" xr:uid="{00000000-0005-0000-0000-000007000000}"/>
    <cellStyle name="Standard 4" xfId="12" xr:uid="{EB862D35-0DDB-475E-A85E-4BDF55B0D5E7}"/>
    <cellStyle name="Standard 4 2" xfId="14" xr:uid="{F185018F-AF2A-4CBF-8CD7-D90040189F64}"/>
    <cellStyle name="Standard 4 2 2" xfId="17" xr:uid="{077E951F-37FB-4DD9-A429-D6EA2AEC678D}"/>
    <cellStyle name="Standard 4 2 2 2" xfId="20" xr:uid="{A2284244-1E1B-49B9-A2B8-B77950F45ADC}"/>
    <cellStyle name="Standard 4 2 2 2 2" xfId="23" xr:uid="{67ADFE2E-E8D9-449D-8B1D-4615E2B88849}"/>
    <cellStyle name="Standard 4 2 2 2 2 2" xfId="26" xr:uid="{D4CEC5B7-8513-4B6C-BD77-2B5EB90DD361}"/>
    <cellStyle name="Standard 4 3" xfId="16" xr:uid="{2C6687B6-7DD6-46EB-910C-E06E483CFD74}"/>
    <cellStyle name="Standard 4 3 2" xfId="19" xr:uid="{13F05C5F-4EA8-4FDB-92C6-8A7C3A154A46}"/>
    <cellStyle name="Standard 4 3 2 2" xfId="22" xr:uid="{D3F18200-ED0D-448E-BCD7-BE459AF3A366}"/>
    <cellStyle name="Standard 4 3 2 2 2" xfId="25" xr:uid="{4C146CBA-52ED-4FF0-93A9-5AF6218C8DE2}"/>
    <cellStyle name="Text" xfId="13" xr:uid="{425FA326-B476-4E4A-87CF-6AADC89A432D}"/>
    <cellStyle name="Text 3" xfId="18" xr:uid="{6AB1834D-C760-4DE8-A8ED-40F5F94C1769}"/>
    <cellStyle name="Text 3 2" xfId="21" xr:uid="{004A0D06-BB8F-4924-9A87-A4C277D9DF00}"/>
    <cellStyle name="Text 3 2 2" xfId="24" xr:uid="{A5ECEE18-F414-40A3-B9B6-3EEB36165A05}"/>
    <cellStyle name="Text 3 2 2 2" xfId="27" xr:uid="{272F8049-DF3C-44F7-BB57-E9D82821D6B2}"/>
    <cellStyle name="Title" xfId="3" builtinId="15" customBuiltin="1"/>
    <cellStyle name="Überschrift 3 2" xfId="11" xr:uid="{3AEFA95B-6E6D-4186-B953-FDEE317A163F}"/>
    <cellStyle name="Währung 2" xfId="6" xr:uid="{00000000-0005-0000-0000-000009000000}"/>
    <cellStyle name="Währung_Rabatt für A-Kunden" xfId="4" xr:uid="{00000000-0005-0000-0000-00000A000000}"/>
  </cellStyles>
  <dxfs count="87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ill>
        <patternFill>
          <bgColor rgb="FFCC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008000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'27'!$F$5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A9-4E10-85FC-B7B0148406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A9-4E10-85FC-B7B0148406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A9-4E10-85FC-B7B0148406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A9-4E10-85FC-B7B0148406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A9-4E10-85FC-B7B01484065F}"/>
              </c:ext>
            </c:extLst>
          </c:dPt>
          <c:cat>
            <c:strRef>
              <c:f>'27'!$A$6:$A$10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'27'!$F$6:$F$10</c:f>
              <c:numCache>
                <c:formatCode>#,##0.00\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3-4D78-A4F7-2E9777D53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'28'!$F$5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91-4948-9910-7C686562FF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91-4948-9910-7C686562FF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91-4948-9910-7C686562FF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91-4948-9910-7C686562FF6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F91-4948-9910-7C686562FF62}"/>
              </c:ext>
            </c:extLst>
          </c:dPt>
          <c:dLbls>
            <c:delete val="1"/>
          </c:dLbls>
          <c:cat>
            <c:strRef>
              <c:f>'28'!$A$6:$A$10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'28'!$F$6:$F$10</c:f>
              <c:numCache>
                <c:formatCode>#,##0.00\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91-4948-9910-7C686562FF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'29'!$F$5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EA-4863-A4A7-79BA02DE73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7EA-4863-A4A7-79BA02DE73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EA-4863-A4A7-79BA02DE73A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7EA-4863-A4A7-79BA02DE73A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7EA-4863-A4A7-79BA02DE73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'29'!$A$6:$A$10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'29'!$F$6:$F$10</c:f>
              <c:numCache>
                <c:formatCode>#,##0.00\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EA-4863-A4A7-79BA02DE73A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'31'!$B$2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A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'31'!$A$3:$A$24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'31'!$B$3:$B$24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71-49D6-B774-9449BDF88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'32'!$B$2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'32'!$A$3:$A$24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'32'!$B$3:$B$24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67-40F4-B1ED-7007DDFF7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Ergebnis!$Z$18" lockText="1" noThreeD="1"/>
</file>

<file path=xl/ctrlProps/ctrlProp2.xml><?xml version="1.0" encoding="utf-8"?>
<formControlPr xmlns="http://schemas.microsoft.com/office/spreadsheetml/2009/9/main" objectType="CheckBox" fmlaLink="Ergebnis!$Z$19" lockText="1" noThreeD="1"/>
</file>

<file path=xl/ctrlProps/ctrlProp3.xml><?xml version="1.0" encoding="utf-8"?>
<formControlPr xmlns="http://schemas.microsoft.com/office/spreadsheetml/2009/9/main" objectType="CheckBox" fmlaLink="Ergebnis!$Z$20" lockText="1" noThreeD="1"/>
</file>

<file path=xl/ctrlProps/ctrlProp4.xml><?xml version="1.0" encoding="utf-8"?>
<formControlPr xmlns="http://schemas.microsoft.com/office/spreadsheetml/2009/9/main" objectType="CheckBox" fmlaLink="Ergebnis!$Z$21" lockText="1" noThreeD="1"/>
</file>

<file path=xl/ctrlProps/ctrlProp5.xml><?xml version="1.0" encoding="utf-8"?>
<formControlPr xmlns="http://schemas.microsoft.com/office/spreadsheetml/2009/9/main" objectType="CheckBox" fmlaLink="Ergebnis!$Z$22" lockText="1" noThreeD="1"/>
</file>

<file path=xl/ctrlProps/ctrlProp6.xml><?xml version="1.0" encoding="utf-8"?>
<formControlPr xmlns="http://schemas.microsoft.com/office/spreadsheetml/2009/9/main" objectType="CheckBox" fmlaLink="Ergebnis!$Z$23" lockText="1" noThreeD="1"/>
</file>

<file path=xl/ctrlProps/ctrlProp7.xml><?xml version="1.0" encoding="utf-8"?>
<formControlPr xmlns="http://schemas.microsoft.com/office/spreadsheetml/2009/9/main" objectType="CheckBox" fmlaLink="Ergebnis!$Z$24" lockText="1" noThreeD="1"/>
</file>

<file path=xl/ctrlProps/ctrlProp8.xml><?xml version="1.0" encoding="utf-8"?>
<formControlPr xmlns="http://schemas.microsoft.com/office/spreadsheetml/2009/9/main" objectType="CheckBox" fmlaLink="Ergebnis!$Z$25" lockText="1" noThreeD="1"/>
</file>

<file path=xl/ctrlProps/ctrlProp9.xml><?xml version="1.0" encoding="utf-8"?>
<formControlPr xmlns="http://schemas.microsoft.com/office/spreadsheetml/2009/9/main" objectType="CheckBox" fmlaLink="Ergebnis!$Z$26" lockText="1" noThreeD="1"/>
</file>

<file path=xl/ctrlProps/ctrlProp10.xml><?xml version="1.0" encoding="utf-8"?>
<formControlPr xmlns="http://schemas.microsoft.com/office/spreadsheetml/2009/9/main" objectType="CheckBox" fmlaLink="Ergebnis!$Z$27" lockText="1" noThreeD="1"/>
</file>

<file path=xl/ctrlProps/ctrlProp11.xml><?xml version="1.0" encoding="utf-8"?>
<formControlPr xmlns="http://schemas.microsoft.com/office/spreadsheetml/2009/9/main" objectType="CheckBox" fmlaLink="Ergebnis!$Z$28" lockText="1" noThreeD="1"/>
</file>

<file path=xl/ctrlProps/ctrlProp12.xml><?xml version="1.0" encoding="utf-8"?>
<formControlPr xmlns="http://schemas.microsoft.com/office/spreadsheetml/2009/9/main" objectType="CheckBox" fmlaLink="Ergebnis!$Z$29" lockText="1" noThreeD="1"/>
</file>

<file path=xl/ctrlProps/ctrlProp13.xml><?xml version="1.0" encoding="utf-8"?>
<formControlPr xmlns="http://schemas.microsoft.com/office/spreadsheetml/2009/9/main" objectType="CheckBox" fmlaLink="Ergebnis!$Z$30" lockText="1" noThreeD="1"/>
</file>

<file path=xl/ctrlProps/ctrlProp14.xml><?xml version="1.0" encoding="utf-8"?>
<formControlPr xmlns="http://schemas.microsoft.com/office/spreadsheetml/2009/9/main" objectType="CheckBox" fmlaLink="Ergebnis!$Z$31" lockText="1" noThreeD="1"/>
</file>

<file path=xl/ctrlProps/ctrlProp15.xml><?xml version="1.0" encoding="utf-8"?>
<formControlPr xmlns="http://schemas.microsoft.com/office/spreadsheetml/2009/9/main" objectType="CheckBox" fmlaLink="Ergebnis!$Z$32" lockText="1" noThreeD="1"/>
</file>

<file path=xl/ctrlProps/ctrlProp16.xml><?xml version="1.0" encoding="utf-8"?>
<formControlPr xmlns="http://schemas.microsoft.com/office/spreadsheetml/2009/9/main" objectType="CheckBox" fmlaLink="Ergebnis!$Z$33" lockText="1" noThreeD="1"/>
</file>

<file path=xl/ctrlProps/ctrlProp17.xml><?xml version="1.0" encoding="utf-8"?>
<formControlPr xmlns="http://schemas.microsoft.com/office/spreadsheetml/2009/9/main" objectType="CheckBox" fmlaLink="Ergebnis!$Z$34" lockText="1" noThreeD="1"/>
</file>

<file path=xl/ctrlProps/ctrlProp18.xml><?xml version="1.0" encoding="utf-8"?>
<formControlPr xmlns="http://schemas.microsoft.com/office/spreadsheetml/2009/9/main" objectType="CheckBox" fmlaLink="Ergebnis!$Z$35" lockText="1" noThreeD="1"/>
</file>

<file path=xl/ctrlProps/ctrlProp19.xml><?xml version="1.0" encoding="utf-8"?>
<formControlPr xmlns="http://schemas.microsoft.com/office/spreadsheetml/2009/9/main" objectType="CheckBox" fmlaLink="Ergebnis!$Z$36" lockText="1" noThreeD="1"/>
</file>

<file path=xl/ctrlProps/ctrlProp20.xml><?xml version="1.0" encoding="utf-8"?>
<formControlPr xmlns="http://schemas.microsoft.com/office/spreadsheetml/2009/9/main" objectType="CheckBox" fmlaLink="Ergebnis!$Z$37" lockText="1" noThreeD="1"/>
</file>

<file path=xl/ctrlProps/ctrlProp21.xml><?xml version="1.0" encoding="utf-8"?>
<formControlPr xmlns="http://schemas.microsoft.com/office/spreadsheetml/2009/9/main" objectType="CheckBox" fmlaLink="Ergebnis!$Z$38" lockText="1" noThreeD="1"/>
</file>

<file path=xl/ctrlProps/ctrlProp22.xml><?xml version="1.0" encoding="utf-8"?>
<formControlPr xmlns="http://schemas.microsoft.com/office/spreadsheetml/2009/9/main" objectType="CheckBox" fmlaLink="Ergebnis!$Z$39" lockText="1" noThreeD="1"/>
</file>

<file path=xl/ctrlProps/ctrlProp23.xml><?xml version="1.0" encoding="utf-8"?>
<formControlPr xmlns="http://schemas.microsoft.com/office/spreadsheetml/2009/9/main" objectType="CheckBox" fmlaLink="Ergebnis!$Z$40" lockText="1" noThreeD="1"/>
</file>

<file path=xl/ctrlProps/ctrlProp24.xml><?xml version="1.0" encoding="utf-8"?>
<formControlPr xmlns="http://schemas.microsoft.com/office/spreadsheetml/2009/9/main" objectType="CheckBox" fmlaLink="Ergebnis!$Z$41" lockText="1" noThreeD="1"/>
</file>

<file path=xl/ctrlProps/ctrlProp25.xml><?xml version="1.0" encoding="utf-8"?>
<formControlPr xmlns="http://schemas.microsoft.com/office/spreadsheetml/2009/9/main" objectType="CheckBox" fmlaLink="Ergebnis!$Z$42" lockText="1" noThreeD="1"/>
</file>

<file path=xl/ctrlProps/ctrlProp26.xml><?xml version="1.0" encoding="utf-8"?>
<formControlPr xmlns="http://schemas.microsoft.com/office/spreadsheetml/2009/9/main" objectType="CheckBox" fmlaLink="Ergebnis!$Z$43" lockText="1" noThreeD="1"/>
</file>

<file path=xl/ctrlProps/ctrlProp27.xml><?xml version="1.0" encoding="utf-8"?>
<formControlPr xmlns="http://schemas.microsoft.com/office/spreadsheetml/2009/9/main" objectType="CheckBox" fmlaLink="Ergebnis!$Z$44" lockText="1" noThreeD="1"/>
</file>

<file path=xl/ctrlProps/ctrlProp28.xml><?xml version="1.0" encoding="utf-8"?>
<formControlPr xmlns="http://schemas.microsoft.com/office/spreadsheetml/2009/9/main" objectType="CheckBox" fmlaLink="Ergebnis!$Z$45" lockText="1" noThreeD="1"/>
</file>

<file path=xl/ctrlProps/ctrlProp29.xml><?xml version="1.0" encoding="utf-8"?>
<formControlPr xmlns="http://schemas.microsoft.com/office/spreadsheetml/2009/9/main" objectType="CheckBox" fmlaLink="Ergebnis!$Z$46" lockText="1" noThreeD="1"/>
</file>

<file path=xl/ctrlProps/ctrlProp30.xml><?xml version="1.0" encoding="utf-8"?>
<formControlPr xmlns="http://schemas.microsoft.com/office/spreadsheetml/2009/9/main" objectType="CheckBox" fmlaLink="Ergebnis!$Z$47" lockText="1" noThreeD="1"/>
</file>

<file path=xl/ctrlProps/ctrlProp31.xml><?xml version="1.0" encoding="utf-8"?>
<formControlPr xmlns="http://schemas.microsoft.com/office/spreadsheetml/2009/9/main" objectType="CheckBox" fmlaLink="Ergebnis!$Z$48" lockText="1" noThreeD="1"/>
</file>

<file path=xl/ctrlProps/ctrlProp32.xml><?xml version="1.0" encoding="utf-8"?>
<formControlPr xmlns="http://schemas.microsoft.com/office/spreadsheetml/2009/9/main" objectType="CheckBox" fmlaLink="Ergebnis!$Z$49" lockText="1" noThreeD="1"/>
</file>

<file path=xl/ctrlProps/ctrlProp33.xml><?xml version="1.0" encoding="utf-8"?>
<formControlPr xmlns="http://schemas.microsoft.com/office/spreadsheetml/2009/9/main" objectType="CheckBox" fmlaLink="Ergebnis!$Z$50" lockText="1" noThreeD="1"/>
</file>

<file path=xl/ctrlProps/ctrlProp34.xml><?xml version="1.0" encoding="utf-8"?>
<formControlPr xmlns="http://schemas.microsoft.com/office/spreadsheetml/2009/9/main" objectType="CheckBox" fmlaLink="Ergebnis!$Z$51" lockText="1" noThreeD="1"/>
</file>

<file path=xl/ctrlProps/ctrlProp35.xml><?xml version="1.0" encoding="utf-8"?>
<formControlPr xmlns="http://schemas.microsoft.com/office/spreadsheetml/2009/9/main" objectType="CheckBox" fmlaLink="Ergebnis!$Z$18" lockText="1" noThreeD="1"/>
</file>

<file path=xl/ctrlProps/ctrlProp36.xml><?xml version="1.0" encoding="utf-8"?>
<formControlPr xmlns="http://schemas.microsoft.com/office/spreadsheetml/2009/9/main" objectType="CheckBox" fmlaLink="$Y$18" lockText="1" noThreeD="1"/>
</file>

<file path=xl/ctrlProps/ctrlProp37.xml><?xml version="1.0" encoding="utf-8"?>
<formControlPr xmlns="http://schemas.microsoft.com/office/spreadsheetml/2009/9/main" objectType="CheckBox" fmlaLink="$Y$19" lockText="1" noThreeD="1"/>
</file>

<file path=xl/ctrlProps/ctrlProp38.xml><?xml version="1.0" encoding="utf-8"?>
<formControlPr xmlns="http://schemas.microsoft.com/office/spreadsheetml/2009/9/main" objectType="CheckBox" fmlaLink="$Y$20" lockText="1" noThreeD="1"/>
</file>

<file path=xl/ctrlProps/ctrlProp39.xml><?xml version="1.0" encoding="utf-8"?>
<formControlPr xmlns="http://schemas.microsoft.com/office/spreadsheetml/2009/9/main" objectType="CheckBox" fmlaLink="$Y$21" lockText="1" noThreeD="1"/>
</file>

<file path=xl/ctrlProps/ctrlProp40.xml><?xml version="1.0" encoding="utf-8"?>
<formControlPr xmlns="http://schemas.microsoft.com/office/spreadsheetml/2009/9/main" objectType="CheckBox" fmlaLink="$Y$22" lockText="1" noThreeD="1"/>
</file>

<file path=xl/ctrlProps/ctrlProp41.xml><?xml version="1.0" encoding="utf-8"?>
<formControlPr xmlns="http://schemas.microsoft.com/office/spreadsheetml/2009/9/main" objectType="CheckBox" fmlaLink="$Y$23" lockText="1" noThreeD="1"/>
</file>

<file path=xl/ctrlProps/ctrlProp42.xml><?xml version="1.0" encoding="utf-8"?>
<formControlPr xmlns="http://schemas.microsoft.com/office/spreadsheetml/2009/9/main" objectType="CheckBox" fmlaLink="$Y$24" lockText="1" noThreeD="1"/>
</file>

<file path=xl/ctrlProps/ctrlProp43.xml><?xml version="1.0" encoding="utf-8"?>
<formControlPr xmlns="http://schemas.microsoft.com/office/spreadsheetml/2009/9/main" objectType="CheckBox" fmlaLink="$Y$25" lockText="1" noThreeD="1"/>
</file>

<file path=xl/ctrlProps/ctrlProp44.xml><?xml version="1.0" encoding="utf-8"?>
<formControlPr xmlns="http://schemas.microsoft.com/office/spreadsheetml/2009/9/main" objectType="CheckBox" fmlaLink="$Y$26" lockText="1" noThreeD="1"/>
</file>

<file path=xl/ctrlProps/ctrlProp45.xml><?xml version="1.0" encoding="utf-8"?>
<formControlPr xmlns="http://schemas.microsoft.com/office/spreadsheetml/2009/9/main" objectType="CheckBox" fmlaLink="$Y$27" lockText="1" noThreeD="1"/>
</file>

<file path=xl/ctrlProps/ctrlProp46.xml><?xml version="1.0" encoding="utf-8"?>
<formControlPr xmlns="http://schemas.microsoft.com/office/spreadsheetml/2009/9/main" objectType="CheckBox" fmlaLink="$Y$28" lockText="1" noThreeD="1"/>
</file>

<file path=xl/ctrlProps/ctrlProp47.xml><?xml version="1.0" encoding="utf-8"?>
<formControlPr xmlns="http://schemas.microsoft.com/office/spreadsheetml/2009/9/main" objectType="CheckBox" fmlaLink="$Y$29" lockText="1" noThreeD="1"/>
</file>

<file path=xl/ctrlProps/ctrlProp48.xml><?xml version="1.0" encoding="utf-8"?>
<formControlPr xmlns="http://schemas.microsoft.com/office/spreadsheetml/2009/9/main" objectType="CheckBox" fmlaLink="$Y$30" lockText="1" noThreeD="1"/>
</file>

<file path=xl/ctrlProps/ctrlProp49.xml><?xml version="1.0" encoding="utf-8"?>
<formControlPr xmlns="http://schemas.microsoft.com/office/spreadsheetml/2009/9/main" objectType="CheckBox" fmlaLink="$Y$31" lockText="1" noThreeD="1"/>
</file>

<file path=xl/ctrlProps/ctrlProp50.xml><?xml version="1.0" encoding="utf-8"?>
<formControlPr xmlns="http://schemas.microsoft.com/office/spreadsheetml/2009/9/main" objectType="CheckBox" fmlaLink="$Y$32" lockText="1" noThreeD="1"/>
</file>

<file path=xl/ctrlProps/ctrlProp51.xml><?xml version="1.0" encoding="utf-8"?>
<formControlPr xmlns="http://schemas.microsoft.com/office/spreadsheetml/2009/9/main" objectType="CheckBox" fmlaLink="$Y$33" lockText="1" noThreeD="1"/>
</file>

<file path=xl/ctrlProps/ctrlProp52.xml><?xml version="1.0" encoding="utf-8"?>
<formControlPr xmlns="http://schemas.microsoft.com/office/spreadsheetml/2009/9/main" objectType="CheckBox" fmlaLink="$Y$34" lockText="1" noThreeD="1"/>
</file>

<file path=xl/ctrlProps/ctrlProp53.xml><?xml version="1.0" encoding="utf-8"?>
<formControlPr xmlns="http://schemas.microsoft.com/office/spreadsheetml/2009/9/main" objectType="CheckBox" fmlaLink="$Y$35" lockText="1" noThreeD="1"/>
</file>

<file path=xl/ctrlProps/ctrlProp54.xml><?xml version="1.0" encoding="utf-8"?>
<formControlPr xmlns="http://schemas.microsoft.com/office/spreadsheetml/2009/9/main" objectType="CheckBox" fmlaLink="$Y$36" lockText="1" noThreeD="1"/>
</file>

<file path=xl/ctrlProps/ctrlProp55.xml><?xml version="1.0" encoding="utf-8"?>
<formControlPr xmlns="http://schemas.microsoft.com/office/spreadsheetml/2009/9/main" objectType="CheckBox" fmlaLink="$Y$37" lockText="1" noThreeD="1"/>
</file>

<file path=xl/ctrlProps/ctrlProp56.xml><?xml version="1.0" encoding="utf-8"?>
<formControlPr xmlns="http://schemas.microsoft.com/office/spreadsheetml/2009/9/main" objectType="CheckBox" fmlaLink="$Y$38" lockText="1" noThreeD="1"/>
</file>

<file path=xl/ctrlProps/ctrlProp57.xml><?xml version="1.0" encoding="utf-8"?>
<formControlPr xmlns="http://schemas.microsoft.com/office/spreadsheetml/2009/9/main" objectType="CheckBox" fmlaLink="$Y$39" lockText="1" noThreeD="1"/>
</file>

<file path=xl/ctrlProps/ctrlProp58.xml><?xml version="1.0" encoding="utf-8"?>
<formControlPr xmlns="http://schemas.microsoft.com/office/spreadsheetml/2009/9/main" objectType="CheckBox" fmlaLink="$Y$40" lockText="1" noThreeD="1"/>
</file>

<file path=xl/ctrlProps/ctrlProp59.xml><?xml version="1.0" encoding="utf-8"?>
<formControlPr xmlns="http://schemas.microsoft.com/office/spreadsheetml/2009/9/main" objectType="CheckBox" fmlaLink="$Y$41" lockText="1" noThreeD="1"/>
</file>

<file path=xl/ctrlProps/ctrlProp60.xml><?xml version="1.0" encoding="utf-8"?>
<formControlPr xmlns="http://schemas.microsoft.com/office/spreadsheetml/2009/9/main" objectType="CheckBox" fmlaLink="$Y$42" lockText="1" noThreeD="1"/>
</file>

<file path=xl/ctrlProps/ctrlProp61.xml><?xml version="1.0" encoding="utf-8"?>
<formControlPr xmlns="http://schemas.microsoft.com/office/spreadsheetml/2009/9/main" objectType="CheckBox" fmlaLink="$Y$43" lockText="1" noThreeD="1"/>
</file>

<file path=xl/ctrlProps/ctrlProp62.xml><?xml version="1.0" encoding="utf-8"?>
<formControlPr xmlns="http://schemas.microsoft.com/office/spreadsheetml/2009/9/main" objectType="CheckBox" fmlaLink="$Y$44" lockText="1" noThreeD="1"/>
</file>

<file path=xl/ctrlProps/ctrlProp63.xml><?xml version="1.0" encoding="utf-8"?>
<formControlPr xmlns="http://schemas.microsoft.com/office/spreadsheetml/2009/9/main" objectType="CheckBox" fmlaLink="$Y$45" lockText="1" noThreeD="1"/>
</file>

<file path=xl/ctrlProps/ctrlProp64.xml><?xml version="1.0" encoding="utf-8"?>
<formControlPr xmlns="http://schemas.microsoft.com/office/spreadsheetml/2009/9/main" objectType="CheckBox" fmlaLink="$Y$46" lockText="1" noThreeD="1"/>
</file>

<file path=xl/ctrlProps/ctrlProp65.xml><?xml version="1.0" encoding="utf-8"?>
<formControlPr xmlns="http://schemas.microsoft.com/office/spreadsheetml/2009/9/main" objectType="CheckBox" fmlaLink="$Y$47" lockText="1" noThreeD="1"/>
</file>

<file path=xl/ctrlProps/ctrlProp66.xml><?xml version="1.0" encoding="utf-8"?>
<formControlPr xmlns="http://schemas.microsoft.com/office/spreadsheetml/2009/9/main" objectType="CheckBox" fmlaLink="$Y$48" lockText="1" noThreeD="1"/>
</file>

<file path=xl/ctrlProps/ctrlProp67.xml><?xml version="1.0" encoding="utf-8"?>
<formControlPr xmlns="http://schemas.microsoft.com/office/spreadsheetml/2009/9/main" objectType="CheckBox" fmlaLink="$Y$49" lockText="1" noThreeD="1"/>
</file>

<file path=xl/ctrlProps/ctrlProp68.xml><?xml version="1.0" encoding="utf-8"?>
<formControlPr xmlns="http://schemas.microsoft.com/office/spreadsheetml/2009/9/main" objectType="CheckBox" fmlaLink="$Y$50" lockText="1" noThreeD="1"/>
</file>

<file path=xl/ctrlProps/ctrlProp69.xml><?xml version="1.0" encoding="utf-8"?>
<formControlPr xmlns="http://schemas.microsoft.com/office/spreadsheetml/2009/9/main" objectType="CheckBox" fmlaLink="$Y$51" lockText="1" noThreeD="1"/>
</file>

<file path=xl/ctrlProps/ctrlProp70.xml><?xml version="1.0" encoding="utf-8"?>
<formControlPr xmlns="http://schemas.microsoft.com/office/spreadsheetml/2009/9/main" objectType="CheckBox" fmlaLink="$Y$52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cnn_v-27a4c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xD-iFwdCzCI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g1fd20A5u-E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ecaLIvfuhYI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SCJdlOpBIn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9EsAXCwyHk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cT89igHWsb8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cy_YvUqrLt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v740yQGMzxc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d7lA_TWPq4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kf4uWFc_hM0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WDDZPJuPPO8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wL0hLrAANlQ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UjIPMyAj3iM" TargetMode="External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c8gk7bG5wU8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aFwcYVqYi20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7nPnZ_yqaB0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p5URVw13ZpM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yOwcL3A36-Y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4FzKz3W6oeg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GsOqN9fasCU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rgyywYCFAVQ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SYEGZgntHGw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vsq61mJjPWg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NjudJIAIRdA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P2BJQa0gu2Q" TargetMode="Externa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oNEu2ZxErZA" TargetMode="External"/><Relationship Id="rId1" Type="http://schemas.openxmlformats.org/officeDocument/2006/relationships/chart" Target="../charts/chart1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V4kbWin4Kno" TargetMode="External"/><Relationship Id="rId1" Type="http://schemas.openxmlformats.org/officeDocument/2006/relationships/chart" Target="../charts/chart2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17wIc8LUbFI" TargetMode="External"/><Relationship Id="rId1" Type="http://schemas.openxmlformats.org/officeDocument/2006/relationships/chart" Target="../charts/chart3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iRGsTPKrYW8" TargetMode="External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MWi82vObRMs" TargetMode="External"/><Relationship Id="rId1" Type="http://schemas.openxmlformats.org/officeDocument/2006/relationships/chart" Target="../charts/chart4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L0I8dCpz1KI" TargetMode="External"/><Relationship Id="rId1" Type="http://schemas.openxmlformats.org/officeDocument/2006/relationships/chart" Target="../charts/chart5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uOZFmg5C_tI" TargetMode="External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ct0uQ_vJQKM" TargetMode="External"/><Relationship Id="rId1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XmXBIcSgHlU" TargetMode="External"/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taXGgDe5Q6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28575</xdr:rowOff>
    </xdr:from>
    <xdr:to>
      <xdr:col>4</xdr:col>
      <xdr:colOff>565265</xdr:colOff>
      <xdr:row>16</xdr:row>
      <xdr:rowOff>99753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2738524"/>
          <a:ext cx="3737090" cy="7361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Verändere in den Zellen A2 bis D2 die Füllfarbe auf eine andere Hintergrundfarbe, wie z. B. Orange.</a:t>
          </a:r>
        </a:p>
      </xdr:txBody>
    </xdr:sp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19400</xdr:colOff>
      <xdr:row>5</xdr:row>
      <xdr:rowOff>800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6400" y="5461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17</xdr:row>
          <xdr:rowOff>177800</xdr:rowOff>
        </xdr:from>
        <xdr:to>
          <xdr:col>4</xdr:col>
          <xdr:colOff>533400</xdr:colOff>
          <xdr:row>19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78452</xdr:colOff>
      <xdr:row>11</xdr:row>
      <xdr:rowOff>153266</xdr:rowOff>
    </xdr:from>
    <xdr:to>
      <xdr:col>6</xdr:col>
      <xdr:colOff>540327</xdr:colOff>
      <xdr:row>14</xdr:row>
      <xdr:rowOff>34637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78452" y="2705273"/>
          <a:ext cx="5008937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in die Zelle B11 eine </a:t>
          </a:r>
          <a:r>
            <a:rPr lang="de-DE" sz="1200" b="1" i="0" u="none" strike="noStrike" baseline="0">
              <a:solidFill>
                <a:srgbClr val="008000"/>
              </a:solidFill>
              <a:latin typeface="+mn-lt"/>
              <a:cs typeface="Arial"/>
            </a:rPr>
            <a:t>grüne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doppelte Rahmenlinie unten ein.</a:t>
          </a:r>
        </a:p>
      </xdr:txBody>
    </xdr:sp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19050</xdr:colOff>
      <xdr:row>5</xdr:row>
      <xdr:rowOff>800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6400" y="546100"/>
          <a:ext cx="75565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215900</xdr:colOff>
          <xdr:row>15</xdr:row>
          <xdr:rowOff>165100</xdr:rowOff>
        </xdr:from>
        <xdr:to>
          <xdr:col>5</xdr:col>
          <xdr:colOff>520700</xdr:colOff>
          <xdr:row>17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7</xdr:col>
      <xdr:colOff>2438401</xdr:colOff>
      <xdr:row>5</xdr:row>
      <xdr:rowOff>133004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276851" y="666750"/>
          <a:ext cx="2266950" cy="41875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  <xdr:twoCellAnchor editAs="oneCell">
    <xdr:from>
      <xdr:col>7</xdr:col>
      <xdr:colOff>161925</xdr:colOff>
      <xdr:row>7</xdr:row>
      <xdr:rowOff>9525</xdr:rowOff>
    </xdr:from>
    <xdr:to>
      <xdr:col>7</xdr:col>
      <xdr:colOff>917925</xdr:colOff>
      <xdr:row>11</xdr:row>
      <xdr:rowOff>61125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13430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8</xdr:row>
          <xdr:rowOff>165100</xdr:rowOff>
        </xdr:from>
        <xdr:to>
          <xdr:col>10</xdr:col>
          <xdr:colOff>546100</xdr:colOff>
          <xdr:row>9</xdr:row>
          <xdr:rowOff>165100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7</xdr:col>
      <xdr:colOff>3187700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276851" y="666750"/>
          <a:ext cx="3016249" cy="3467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Färbe die Zellen A3 bis G3 mit gelber Farbe ein.</a:t>
          </a:r>
          <a:endParaRPr lang="de-DE" sz="1100">
            <a:effectLst/>
          </a:endParaRPr>
        </a:p>
      </xdr:txBody>
    </xdr:sp>
    <xdr:clientData/>
  </xdr:twoCellAnchor>
  <xdr:twoCellAnchor editAs="oneCell">
    <xdr:from>
      <xdr:col>7</xdr:col>
      <xdr:colOff>171450</xdr:colOff>
      <xdr:row>6</xdr:row>
      <xdr:rowOff>142875</xdr:rowOff>
    </xdr:from>
    <xdr:to>
      <xdr:col>7</xdr:col>
      <xdr:colOff>927450</xdr:colOff>
      <xdr:row>11</xdr:row>
      <xdr:rowOff>3975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6850" y="12858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</xdr:row>
          <xdr:rowOff>0</xdr:rowOff>
        </xdr:from>
        <xdr:to>
          <xdr:col>10</xdr:col>
          <xdr:colOff>533400</xdr:colOff>
          <xdr:row>9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5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3276600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845050" y="666750"/>
          <a:ext cx="3105150" cy="3467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Spalten A bis F die optimale Breite zu.</a:t>
          </a:r>
        </a:p>
      </xdr:txBody>
    </xdr:sp>
    <xdr:clientData/>
  </xdr:twoCellAnchor>
  <xdr:twoCellAnchor editAs="oneCell">
    <xdr:from>
      <xdr:col>7</xdr:col>
      <xdr:colOff>123825</xdr:colOff>
      <xdr:row>6</xdr:row>
      <xdr:rowOff>114300</xdr:rowOff>
    </xdr:from>
    <xdr:to>
      <xdr:col>7</xdr:col>
      <xdr:colOff>879825</xdr:colOff>
      <xdr:row>10</xdr:row>
      <xdr:rowOff>165900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7425" y="12573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</xdr:row>
          <xdr:rowOff>190500</xdr:rowOff>
        </xdr:from>
        <xdr:to>
          <xdr:col>10</xdr:col>
          <xdr:colOff>533400</xdr:colOff>
          <xdr:row>8</xdr:row>
          <xdr:rowOff>190500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6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2942705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903865" y="860021"/>
          <a:ext cx="2771255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Breite der Spalte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D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auf 6. 	</a:t>
          </a:r>
        </a:p>
      </xdr:txBody>
    </xdr:sp>
    <xdr:clientData/>
  </xdr:twoCellAnchor>
  <xdr:twoCellAnchor editAs="oneCell">
    <xdr:from>
      <xdr:col>7</xdr:col>
      <xdr:colOff>152400</xdr:colOff>
      <xdr:row>6</xdr:row>
      <xdr:rowOff>76201</xdr:rowOff>
    </xdr:from>
    <xdr:to>
      <xdr:col>7</xdr:col>
      <xdr:colOff>908400</xdr:colOff>
      <xdr:row>10</xdr:row>
      <xdr:rowOff>127801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00" y="1219201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8</xdr:row>
          <xdr:rowOff>0</xdr:rowOff>
        </xdr:from>
        <xdr:to>
          <xdr:col>10</xdr:col>
          <xdr:colOff>546100</xdr:colOff>
          <xdr:row>9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7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3606800</xdr:colOff>
      <xdr:row>6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238750" y="666750"/>
          <a:ext cx="3435350" cy="5219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Text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blau, fett und mit einer Schriftgröße von 36 pt.</a:t>
          </a:r>
        </a:p>
      </xdr:txBody>
    </xdr:sp>
    <xdr:clientData/>
  </xdr:twoCellAnchor>
  <xdr:twoCellAnchor editAs="oneCell">
    <xdr:from>
      <xdr:col>7</xdr:col>
      <xdr:colOff>161925</xdr:colOff>
      <xdr:row>7</xdr:row>
      <xdr:rowOff>28575</xdr:rowOff>
    </xdr:from>
    <xdr:to>
      <xdr:col>7</xdr:col>
      <xdr:colOff>917925</xdr:colOff>
      <xdr:row>11</xdr:row>
      <xdr:rowOff>80175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29225" y="13620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</xdr:row>
          <xdr:rowOff>190500</xdr:rowOff>
        </xdr:from>
        <xdr:to>
          <xdr:col>10</xdr:col>
          <xdr:colOff>533400</xdr:colOff>
          <xdr:row>8</xdr:row>
          <xdr:rowOff>190500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8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167640</xdr:colOff>
      <xdr:row>3</xdr:row>
      <xdr:rowOff>91440</xdr:rowOff>
    </xdr:from>
    <xdr:to>
      <xdr:col>8</xdr:col>
      <xdr:colOff>400049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996940" y="1043940"/>
          <a:ext cx="4271009" cy="3276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Zelle G3 einen Zeilenumbruch (=Textumbruch) zu.</a:t>
          </a:r>
        </a:p>
      </xdr:txBody>
    </xdr:sp>
    <xdr:clientData/>
  </xdr:twoCellAnchor>
  <xdr:twoCellAnchor editAs="oneCell">
    <xdr:from>
      <xdr:col>7</xdr:col>
      <xdr:colOff>152400</xdr:colOff>
      <xdr:row>5</xdr:row>
      <xdr:rowOff>133350</xdr:rowOff>
    </xdr:from>
    <xdr:to>
      <xdr:col>7</xdr:col>
      <xdr:colOff>908400</xdr:colOff>
      <xdr:row>9</xdr:row>
      <xdr:rowOff>184950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7200" y="149225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8</xdr:row>
          <xdr:rowOff>0</xdr:rowOff>
        </xdr:from>
        <xdr:to>
          <xdr:col>10</xdr:col>
          <xdr:colOff>546100</xdr:colOff>
          <xdr:row>9</xdr:row>
          <xdr:rowOff>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9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2882900</xdr:colOff>
      <xdr:row>5</xdr:row>
      <xdr:rowOff>68580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669790" y="1296670"/>
          <a:ext cx="2810510" cy="3467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Ersetze den Zunamen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Geiger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durch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Bauer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 editAs="oneCell">
    <xdr:from>
      <xdr:col>7</xdr:col>
      <xdr:colOff>123825</xdr:colOff>
      <xdr:row>6</xdr:row>
      <xdr:rowOff>9525</xdr:rowOff>
    </xdr:from>
    <xdr:to>
      <xdr:col>7</xdr:col>
      <xdr:colOff>879825</xdr:colOff>
      <xdr:row>10</xdr:row>
      <xdr:rowOff>61125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1225" y="17748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</xdr:row>
          <xdr:rowOff>190500</xdr:rowOff>
        </xdr:from>
        <xdr:to>
          <xdr:col>10</xdr:col>
          <xdr:colOff>533400</xdr:colOff>
          <xdr:row>8</xdr:row>
          <xdr:rowOff>190500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A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65764</xdr:colOff>
      <xdr:row>2</xdr:row>
      <xdr:rowOff>29984</xdr:rowOff>
    </xdr:from>
    <xdr:to>
      <xdr:col>7</xdr:col>
      <xdr:colOff>3925294</xdr:colOff>
      <xdr:row>3</xdr:row>
      <xdr:rowOff>109000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617886" y="586575"/>
          <a:ext cx="3859530" cy="4434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F159 die Funktion für die Anzahl der eingegangenen Spenden an.</a:t>
          </a:r>
        </a:p>
      </xdr:txBody>
    </xdr:sp>
    <xdr:clientData/>
  </xdr:twoCellAnchor>
  <xdr:twoCellAnchor editAs="oneCell">
    <xdr:from>
      <xdr:col>7</xdr:col>
      <xdr:colOff>99392</xdr:colOff>
      <xdr:row>4</xdr:row>
      <xdr:rowOff>49696</xdr:rowOff>
    </xdr:from>
    <xdr:to>
      <xdr:col>7</xdr:col>
      <xdr:colOff>855392</xdr:colOff>
      <xdr:row>8</xdr:row>
      <xdr:rowOff>101296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6792" y="1433996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6</xdr:row>
          <xdr:rowOff>12700</xdr:rowOff>
        </xdr:from>
        <xdr:to>
          <xdr:col>10</xdr:col>
          <xdr:colOff>533400</xdr:colOff>
          <xdr:row>7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B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79017</xdr:colOff>
      <xdr:row>2</xdr:row>
      <xdr:rowOff>49861</xdr:rowOff>
    </xdr:from>
    <xdr:to>
      <xdr:col>7</xdr:col>
      <xdr:colOff>3773979</xdr:colOff>
      <xdr:row>2</xdr:row>
      <xdr:rowOff>337930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177192" y="831257"/>
          <a:ext cx="3694962" cy="28806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Berechne in der Zelle F160 den Mittelwert der Spenden.</a:t>
          </a:r>
        </a:p>
      </xdr:txBody>
    </xdr:sp>
    <xdr:clientData/>
  </xdr:twoCellAnchor>
  <xdr:twoCellAnchor editAs="oneCell">
    <xdr:from>
      <xdr:col>7</xdr:col>
      <xdr:colOff>104775</xdr:colOff>
      <xdr:row>3</xdr:row>
      <xdr:rowOff>161925</xdr:rowOff>
    </xdr:from>
    <xdr:to>
      <xdr:col>7</xdr:col>
      <xdr:colOff>860775</xdr:colOff>
      <xdr:row>8</xdr:row>
      <xdr:rowOff>23025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5175" y="13557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</xdr:row>
          <xdr:rowOff>190500</xdr:rowOff>
        </xdr:from>
        <xdr:to>
          <xdr:col>10</xdr:col>
          <xdr:colOff>533400</xdr:colOff>
          <xdr:row>5</xdr:row>
          <xdr:rowOff>190500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79016</xdr:colOff>
      <xdr:row>2</xdr:row>
      <xdr:rowOff>69741</xdr:rowOff>
    </xdr:from>
    <xdr:to>
      <xdr:col>8</xdr:col>
      <xdr:colOff>636104</xdr:colOff>
      <xdr:row>7</xdr:row>
      <xdr:rowOff>21685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177552" y="850415"/>
          <a:ext cx="4214688" cy="10868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G4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eine Funktion an, die folgendes bewirkt: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WENN die Höhe der Spende größer als Null ist, dann soll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der Text 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JA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, sonst "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---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" angezeigt werden. </a:t>
          </a:r>
        </a:p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Kopiere den Inhalt der Zelle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G4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nach unten bis zur Zelle G157.</a:t>
          </a:r>
        </a:p>
      </xdr:txBody>
    </xdr:sp>
    <xdr:clientData/>
  </xdr:twoCellAnchor>
  <xdr:twoCellAnchor editAs="oneCell">
    <xdr:from>
      <xdr:col>7</xdr:col>
      <xdr:colOff>114300</xdr:colOff>
      <xdr:row>8</xdr:row>
      <xdr:rowOff>66675</xdr:rowOff>
    </xdr:from>
    <xdr:to>
      <xdr:col>7</xdr:col>
      <xdr:colOff>870300</xdr:colOff>
      <xdr:row>12</xdr:row>
      <xdr:rowOff>118275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4700" y="22129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10</xdr:row>
          <xdr:rowOff>12700</xdr:rowOff>
        </xdr:from>
        <xdr:to>
          <xdr:col>10</xdr:col>
          <xdr:colOff>546100</xdr:colOff>
          <xdr:row>11</xdr:row>
          <xdr:rowOff>12700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D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85642</xdr:colOff>
      <xdr:row>2</xdr:row>
      <xdr:rowOff>43236</xdr:rowOff>
    </xdr:from>
    <xdr:to>
      <xdr:col>8</xdr:col>
      <xdr:colOff>130113</xdr:colOff>
      <xdr:row>2</xdr:row>
      <xdr:rowOff>344557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184178" y="823910"/>
          <a:ext cx="3470760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zwischen Zeile 4 und 5 eine neue leere Zeile ein.</a:t>
          </a:r>
        </a:p>
      </xdr:txBody>
    </xdr:sp>
    <xdr:clientData/>
  </xdr:twoCellAnchor>
  <xdr:twoCellAnchor editAs="oneCell">
    <xdr:from>
      <xdr:col>7</xdr:col>
      <xdr:colOff>82826</xdr:colOff>
      <xdr:row>4</xdr:row>
      <xdr:rowOff>0</xdr:rowOff>
    </xdr:from>
    <xdr:to>
      <xdr:col>7</xdr:col>
      <xdr:colOff>838826</xdr:colOff>
      <xdr:row>8</xdr:row>
      <xdr:rowOff>51600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1026" y="13843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254000</xdr:colOff>
          <xdr:row>4</xdr:row>
          <xdr:rowOff>190500</xdr:rowOff>
        </xdr:from>
        <xdr:to>
          <xdr:col>10</xdr:col>
          <xdr:colOff>558800</xdr:colOff>
          <xdr:row>5</xdr:row>
          <xdr:rowOff>190500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E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118772</xdr:colOff>
      <xdr:row>3</xdr:row>
      <xdr:rowOff>69740</xdr:rowOff>
    </xdr:from>
    <xdr:to>
      <xdr:col>8</xdr:col>
      <xdr:colOff>585505</xdr:colOff>
      <xdr:row>7</xdr:row>
      <xdr:rowOff>72284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491989" y="1421462"/>
          <a:ext cx="3893023" cy="75430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in die leere Zeile diese Daten ein: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7</xdr:col>
      <xdr:colOff>195168</xdr:colOff>
      <xdr:row>4</xdr:row>
      <xdr:rowOff>180711</xdr:rowOff>
    </xdr:from>
    <xdr:to>
      <xdr:col>8</xdr:col>
      <xdr:colOff>397565</xdr:colOff>
      <xdr:row>6</xdr:row>
      <xdr:rowOff>139484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8385" y="1720373"/>
          <a:ext cx="3628686" cy="334653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161925</xdr:colOff>
      <xdr:row>8</xdr:row>
      <xdr:rowOff>104775</xdr:rowOff>
    </xdr:from>
    <xdr:to>
      <xdr:col>7</xdr:col>
      <xdr:colOff>917925</xdr:colOff>
      <xdr:row>12</xdr:row>
      <xdr:rowOff>156375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60925" y="22510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10</xdr:row>
          <xdr:rowOff>0</xdr:rowOff>
        </xdr:from>
        <xdr:to>
          <xdr:col>10</xdr:col>
          <xdr:colOff>546100</xdr:colOff>
          <xdr:row>11</xdr:row>
          <xdr:rowOff>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F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49860</xdr:rowOff>
    </xdr:from>
    <xdr:to>
      <xdr:col>7</xdr:col>
      <xdr:colOff>2832100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44390" y="1243660"/>
          <a:ext cx="2759710" cy="36924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Hebe die Fixierung der obersten Zeile auf.</a:t>
          </a:r>
        </a:p>
      </xdr:txBody>
    </xdr:sp>
    <xdr:clientData/>
  </xdr:twoCellAnchor>
  <xdr:twoCellAnchor editAs="oneCell">
    <xdr:from>
      <xdr:col>7</xdr:col>
      <xdr:colOff>95250</xdr:colOff>
      <xdr:row>6</xdr:row>
      <xdr:rowOff>47625</xdr:rowOff>
    </xdr:from>
    <xdr:to>
      <xdr:col>7</xdr:col>
      <xdr:colOff>851250</xdr:colOff>
      <xdr:row>10</xdr:row>
      <xdr:rowOff>99225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0" y="18129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</xdr:row>
          <xdr:rowOff>0</xdr:rowOff>
        </xdr:from>
        <xdr:to>
          <xdr:col>10</xdr:col>
          <xdr:colOff>533400</xdr:colOff>
          <xdr:row>8</xdr:row>
          <xdr:rowOff>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10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180817</xdr:colOff>
      <xdr:row>2</xdr:row>
      <xdr:rowOff>158891</xdr:rowOff>
    </xdr:from>
    <xdr:to>
      <xdr:col>7</xdr:col>
      <xdr:colOff>1625600</xdr:colOff>
      <xdr:row>2</xdr:row>
      <xdr:rowOff>381001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4752817" y="946291"/>
          <a:ext cx="1444783" cy="2221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Fixiere die Zeile 3.</a:t>
          </a:r>
        </a:p>
      </xdr:txBody>
    </xdr:sp>
    <xdr:clientData/>
  </xdr:twoCellAnchor>
  <xdr:twoCellAnchor editAs="oneCell">
    <xdr:from>
      <xdr:col>7</xdr:col>
      <xdr:colOff>123825</xdr:colOff>
      <xdr:row>4</xdr:row>
      <xdr:rowOff>9525</xdr:rowOff>
    </xdr:from>
    <xdr:to>
      <xdr:col>7</xdr:col>
      <xdr:colOff>879825</xdr:colOff>
      <xdr:row>8</xdr:row>
      <xdr:rowOff>81610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5825" y="1393825"/>
          <a:ext cx="756000" cy="83408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5</xdr:row>
          <xdr:rowOff>0</xdr:rowOff>
        </xdr:from>
        <xdr:to>
          <xdr:col>10</xdr:col>
          <xdr:colOff>546100</xdr:colOff>
          <xdr:row>6</xdr:row>
          <xdr:rowOff>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11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101303</xdr:colOff>
      <xdr:row>0</xdr:row>
      <xdr:rowOff>303596</xdr:rowOff>
    </xdr:from>
    <xdr:to>
      <xdr:col>8</xdr:col>
      <xdr:colOff>27468</xdr:colOff>
      <xdr:row>2</xdr:row>
      <xdr:rowOff>121318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4199839" y="303596"/>
          <a:ext cx="3352454" cy="5983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unter den Tabellenüberschriften in Zeile 3 eine fette </a:t>
          </a:r>
          <a:r>
            <a:rPr lang="de-DE" sz="1100" b="1" i="0" baseline="0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dunkelblaue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Rahmenlinie ein.</a:t>
          </a:r>
        </a:p>
      </xdr:txBody>
    </xdr:sp>
    <xdr:clientData/>
  </xdr:twoCellAnchor>
  <xdr:twoCellAnchor editAs="oneCell">
    <xdr:from>
      <xdr:col>7</xdr:col>
      <xdr:colOff>76200</xdr:colOff>
      <xdr:row>3</xdr:row>
      <xdr:rowOff>76200</xdr:rowOff>
    </xdr:from>
    <xdr:to>
      <xdr:col>7</xdr:col>
      <xdr:colOff>832200</xdr:colOff>
      <xdr:row>7</xdr:row>
      <xdr:rowOff>127800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3300" y="12700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</xdr:row>
          <xdr:rowOff>12700</xdr:rowOff>
        </xdr:from>
        <xdr:to>
          <xdr:col>10</xdr:col>
          <xdr:colOff>546100</xdr:colOff>
          <xdr:row>5</xdr:row>
          <xdr:rowOff>12700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80702</xdr:colOff>
      <xdr:row>0</xdr:row>
      <xdr:rowOff>61307</xdr:rowOff>
    </xdr:from>
    <xdr:to>
      <xdr:col>7</xdr:col>
      <xdr:colOff>1421476</xdr:colOff>
      <xdr:row>0</xdr:row>
      <xdr:rowOff>532015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2225386" y="61307"/>
          <a:ext cx="3493770" cy="47070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Seiteneinrichtung so, dass das Tabellenblatt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beim Drucken auf zwei Seiten (Hochformat) passt. </a:t>
          </a:r>
        </a:p>
      </xdr:txBody>
    </xdr:sp>
    <xdr:clientData/>
  </xdr:twoCellAnchor>
  <xdr:twoCellAnchor editAs="oneCell">
    <xdr:from>
      <xdr:col>7</xdr:col>
      <xdr:colOff>179070</xdr:colOff>
      <xdr:row>3</xdr:row>
      <xdr:rowOff>68580</xdr:rowOff>
    </xdr:from>
    <xdr:to>
      <xdr:col>7</xdr:col>
      <xdr:colOff>935070</xdr:colOff>
      <xdr:row>7</xdr:row>
      <xdr:rowOff>120180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8070" y="127508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5</xdr:row>
          <xdr:rowOff>0</xdr:rowOff>
        </xdr:from>
        <xdr:to>
          <xdr:col>10</xdr:col>
          <xdr:colOff>533400</xdr:colOff>
          <xdr:row>6</xdr:row>
          <xdr:rowOff>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4</xdr:row>
      <xdr:rowOff>102871</xdr:rowOff>
    </xdr:from>
    <xdr:to>
      <xdr:col>7</xdr:col>
      <xdr:colOff>2895600</xdr:colOff>
      <xdr:row>7</xdr:row>
      <xdr:rowOff>26504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4657090" y="1512571"/>
          <a:ext cx="2823210" cy="49513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Drucke nur den Bereich A3 bis B10 aus.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Verwende dafür den Print to Pdf-Drucker.</a:t>
          </a:r>
        </a:p>
      </xdr:txBody>
    </xdr:sp>
    <xdr:clientData/>
  </xdr:twoCellAnchor>
  <xdr:twoCellAnchor editAs="oneCell">
    <xdr:from>
      <xdr:col>7</xdr:col>
      <xdr:colOff>142875</xdr:colOff>
      <xdr:row>8</xdr:row>
      <xdr:rowOff>85725</xdr:rowOff>
    </xdr:from>
    <xdr:to>
      <xdr:col>7</xdr:col>
      <xdr:colOff>898875</xdr:colOff>
      <xdr:row>12</xdr:row>
      <xdr:rowOff>137325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7575" y="22574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9</xdr:row>
          <xdr:rowOff>0</xdr:rowOff>
        </xdr:from>
        <xdr:to>
          <xdr:col>10</xdr:col>
          <xdr:colOff>546100</xdr:colOff>
          <xdr:row>10</xdr:row>
          <xdr:rowOff>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4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102869</xdr:rowOff>
    </xdr:from>
    <xdr:to>
      <xdr:col>7</xdr:col>
      <xdr:colOff>3378200</xdr:colOff>
      <xdr:row>7</xdr:row>
      <xdr:rowOff>108426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4707890" y="1309369"/>
          <a:ext cx="3305810" cy="76755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Lege fest (</a:t>
          </a:r>
          <a: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Drucktitel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) , dass die Spaltenüberschriften (Zeile 3) auf </a:t>
          </a:r>
          <a:r>
            <a:rPr lang="de-DE" sz="1100" b="0" i="0" u="sng" baseline="0">
              <a:effectLst/>
              <a:latin typeface="+mn-lt"/>
              <a:ea typeface="+mn-ea"/>
              <a:cs typeface="+mn-cs"/>
            </a:rPr>
            <a:t>jeder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Seite ausgedruckt werden. </a:t>
          </a:r>
        </a:p>
      </xdr:txBody>
    </xdr:sp>
    <xdr:clientData/>
  </xdr:twoCellAnchor>
  <xdr:twoCellAnchor editAs="oneCell">
    <xdr:from>
      <xdr:col>7</xdr:col>
      <xdr:colOff>133350</xdr:colOff>
      <xdr:row>8</xdr:row>
      <xdr:rowOff>133350</xdr:rowOff>
    </xdr:from>
    <xdr:to>
      <xdr:col>7</xdr:col>
      <xdr:colOff>889350</xdr:colOff>
      <xdr:row>12</xdr:row>
      <xdr:rowOff>184950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8850" y="229235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10</xdr:row>
          <xdr:rowOff>12700</xdr:rowOff>
        </xdr:from>
        <xdr:to>
          <xdr:col>10</xdr:col>
          <xdr:colOff>546100</xdr:colOff>
          <xdr:row>11</xdr:row>
          <xdr:rowOff>12700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5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2992783</xdr:colOff>
      <xdr:row>5</xdr:row>
      <xdr:rowOff>46383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4533955" y="1306609"/>
          <a:ext cx="2920393" cy="31899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Benenne das Tabellenblatt um in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 editAs="oneCell">
    <xdr:from>
      <xdr:col>7</xdr:col>
      <xdr:colOff>207065</xdr:colOff>
      <xdr:row>5</xdr:row>
      <xdr:rowOff>165652</xdr:rowOff>
    </xdr:from>
    <xdr:to>
      <xdr:col>7</xdr:col>
      <xdr:colOff>963065</xdr:colOff>
      <xdr:row>10</xdr:row>
      <xdr:rowOff>26752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7465" y="1753152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7</xdr:row>
          <xdr:rowOff>12700</xdr:rowOff>
        </xdr:from>
        <xdr:to>
          <xdr:col>10</xdr:col>
          <xdr:colOff>546100</xdr:colOff>
          <xdr:row>8</xdr:row>
          <xdr:rowOff>12700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126076</xdr:colOff>
      <xdr:row>14</xdr:row>
      <xdr:rowOff>75853</xdr:rowOff>
    </xdr:from>
    <xdr:to>
      <xdr:col>7</xdr:col>
      <xdr:colOff>19050</xdr:colOff>
      <xdr:row>16</xdr:row>
      <xdr:rowOff>133350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126076" y="2828578"/>
          <a:ext cx="6103274" cy="40039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Stelle die Formel in der Zelle G7 richtig.</a:t>
          </a:r>
        </a:p>
      </xdr:txBody>
    </xdr:sp>
    <xdr:clientData/>
  </xdr:twoCellAnchor>
  <xdr:twoCellAnchor editAs="oneCell">
    <xdr:from>
      <xdr:col>0</xdr:col>
      <xdr:colOff>431800</xdr:colOff>
      <xdr:row>17</xdr:row>
      <xdr:rowOff>0</xdr:rowOff>
    </xdr:from>
    <xdr:to>
      <xdr:col>1</xdr:col>
      <xdr:colOff>324200</xdr:colOff>
      <xdr:row>21</xdr:row>
      <xdr:rowOff>102400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800" y="33782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139700</xdr:colOff>
          <xdr:row>18</xdr:row>
          <xdr:rowOff>177800</xdr:rowOff>
        </xdr:from>
        <xdr:to>
          <xdr:col>6</xdr:col>
          <xdr:colOff>444500</xdr:colOff>
          <xdr:row>20</xdr:row>
          <xdr:rowOff>12700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131791</xdr:colOff>
      <xdr:row>13</xdr:row>
      <xdr:rowOff>136813</xdr:rowOff>
    </xdr:from>
    <xdr:to>
      <xdr:col>7</xdr:col>
      <xdr:colOff>0</xdr:colOff>
      <xdr:row>16</xdr:row>
      <xdr:rowOff>15240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131791" y="2712373"/>
          <a:ext cx="588800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Richte die Überschrift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Umsätze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horizontal und vertikal zentriert aus.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454025</xdr:colOff>
      <xdr:row>17</xdr:row>
      <xdr:rowOff>73025</xdr:rowOff>
    </xdr:from>
    <xdr:to>
      <xdr:col>1</xdr:col>
      <xdr:colOff>346425</xdr:colOff>
      <xdr:row>21</xdr:row>
      <xdr:rowOff>175425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025" y="34512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139700</xdr:colOff>
          <xdr:row>18</xdr:row>
          <xdr:rowOff>0</xdr:rowOff>
        </xdr:from>
        <xdr:to>
          <xdr:col>6</xdr:col>
          <xdr:colOff>444500</xdr:colOff>
          <xdr:row>19</xdr:row>
          <xdr:rowOff>12700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8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108931</xdr:colOff>
      <xdr:row>13</xdr:row>
      <xdr:rowOff>91093</xdr:rowOff>
    </xdr:from>
    <xdr:to>
      <xdr:col>7</xdr:col>
      <xdr:colOff>30480</xdr:colOff>
      <xdr:row>16</xdr:row>
      <xdr:rowOff>91440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108931" y="2651413"/>
          <a:ext cx="5941349" cy="5261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Rahmenlinie in der Zeile 10 auf eine doppelte Rahmenlinie.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266700</xdr:colOff>
      <xdr:row>18</xdr:row>
      <xdr:rowOff>0</xdr:rowOff>
    </xdr:from>
    <xdr:to>
      <xdr:col>1</xdr:col>
      <xdr:colOff>463900</xdr:colOff>
      <xdr:row>22</xdr:row>
      <xdr:rowOff>102400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36068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18</xdr:row>
          <xdr:rowOff>152400</xdr:rowOff>
        </xdr:from>
        <xdr:to>
          <xdr:col>6</xdr:col>
          <xdr:colOff>431800</xdr:colOff>
          <xdr:row>19</xdr:row>
          <xdr:rowOff>165100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9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78451</xdr:colOff>
      <xdr:row>13</xdr:row>
      <xdr:rowOff>113953</xdr:rowOff>
    </xdr:from>
    <xdr:to>
      <xdr:col>6</xdr:col>
      <xdr:colOff>838200</xdr:colOff>
      <xdr:row>15</xdr:row>
      <xdr:rowOff>167640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78451" y="2674273"/>
          <a:ext cx="593372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Seitenausrichtung des Tabellenblattes auf Querformat.</a:t>
          </a:r>
        </a:p>
      </xdr:txBody>
    </xdr:sp>
    <xdr:clientData/>
  </xdr:twoCellAnchor>
  <xdr:twoCellAnchor editAs="oneCell">
    <xdr:from>
      <xdr:col>0</xdr:col>
      <xdr:colOff>469900</xdr:colOff>
      <xdr:row>17</xdr:row>
      <xdr:rowOff>98425</xdr:rowOff>
    </xdr:from>
    <xdr:to>
      <xdr:col>1</xdr:col>
      <xdr:colOff>347980</xdr:colOff>
      <xdr:row>22</xdr:row>
      <xdr:rowOff>23025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900" y="3514725"/>
          <a:ext cx="74168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17</xdr:row>
          <xdr:rowOff>152400</xdr:rowOff>
        </xdr:from>
        <xdr:to>
          <xdr:col>6</xdr:col>
          <xdr:colOff>431800</xdr:colOff>
          <xdr:row>18</xdr:row>
          <xdr:rowOff>165100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A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86071</xdr:colOff>
      <xdr:row>13</xdr:row>
      <xdr:rowOff>37753</xdr:rowOff>
    </xdr:from>
    <xdr:to>
      <xdr:col>7</xdr:col>
      <xdr:colOff>45720</xdr:colOff>
      <xdr:row>16</xdr:row>
      <xdr:rowOff>152400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86071" y="2598073"/>
          <a:ext cx="5979449" cy="6404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Erstelle ein Kreisdiagramm über die Bereiche von A5 bis A10 und F5 bis F10. 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Platziere das Diagramm unterhalb der Tabelle ab der Zelle A18.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504825</xdr:colOff>
      <xdr:row>18</xdr:row>
      <xdr:rowOff>57150</xdr:rowOff>
    </xdr:from>
    <xdr:to>
      <xdr:col>1</xdr:col>
      <xdr:colOff>382905</xdr:colOff>
      <xdr:row>22</xdr:row>
      <xdr:rowOff>159550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3613150"/>
          <a:ext cx="74168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18</xdr:row>
          <xdr:rowOff>152400</xdr:rowOff>
        </xdr:from>
        <xdr:to>
          <xdr:col>6</xdr:col>
          <xdr:colOff>431800</xdr:colOff>
          <xdr:row>19</xdr:row>
          <xdr:rowOff>165100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B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307571</xdr:colOff>
      <xdr:row>7</xdr:row>
      <xdr:rowOff>60960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2932835" cy="4000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Position der Legende auf rechts.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3175</xdr:colOff>
      <xdr:row>14</xdr:row>
      <xdr:rowOff>104775</xdr:rowOff>
    </xdr:from>
    <xdr:to>
      <xdr:col>6</xdr:col>
      <xdr:colOff>759175</xdr:colOff>
      <xdr:row>19</xdr:row>
      <xdr:rowOff>29375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03775" y="28733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8</xdr:row>
          <xdr:rowOff>165100</xdr:rowOff>
        </xdr:from>
        <xdr:to>
          <xdr:col>10</xdr:col>
          <xdr:colOff>546100</xdr:colOff>
          <xdr:row>10</xdr:row>
          <xdr:rowOff>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C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192751</xdr:colOff>
      <xdr:row>4</xdr:row>
      <xdr:rowOff>159673</xdr:rowOff>
    </xdr:from>
    <xdr:to>
      <xdr:col>11</xdr:col>
      <xdr:colOff>423949</xdr:colOff>
      <xdr:row>7</xdr:row>
      <xdr:rowOff>68580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5296766" y="1123949"/>
          <a:ext cx="3049212" cy="40767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im Diagramm eine Datenbeschriftung hinzu.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756000</xdr:colOff>
      <xdr:row>18</xdr:row>
      <xdr:rowOff>102400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00600" y="27686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8</xdr:row>
          <xdr:rowOff>165100</xdr:rowOff>
        </xdr:from>
        <xdr:to>
          <xdr:col>10</xdr:col>
          <xdr:colOff>546100</xdr:colOff>
          <xdr:row>10</xdr:row>
          <xdr:rowOff>0</xdr:rowOff>
        </xdr:to>
        <xdr:sp macro="" textlink="">
          <xdr:nvSpPr>
            <xdr:cNvPr id="28673" name="Check Box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D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165388</xdr:rowOff>
    </xdr:from>
    <xdr:to>
      <xdr:col>12</xdr:col>
      <xdr:colOff>685800</xdr:colOff>
      <xdr:row>10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6203025" y="1146463"/>
          <a:ext cx="4617375" cy="8633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Farbe im Diagrammbereich (=Hintergrundfarbe) auf hellblau.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Doppelklick in den Diagrammbereich. &gt; Füllung</a:t>
          </a:r>
          <a:b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</a:br>
          <a: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oder: Diagramm auswählen.  Format &gt; Formenarten &gt; Fülleffekt</a:t>
          </a:r>
        </a:p>
      </xdr:txBody>
    </xdr:sp>
    <xdr:clientData/>
  </xdr:twoCellAnchor>
  <xdr:twoCellAnchor>
    <xdr:from>
      <xdr:col>0</xdr:col>
      <xdr:colOff>253536</xdr:colOff>
      <xdr:row>14</xdr:row>
      <xdr:rowOff>11083</xdr:rowOff>
    </xdr:from>
    <xdr:to>
      <xdr:col>6</xdr:col>
      <xdr:colOff>8311</xdr:colOff>
      <xdr:row>29</xdr:row>
      <xdr:rowOff>116378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190500</xdr:colOff>
      <xdr:row>14</xdr:row>
      <xdr:rowOff>9525</xdr:rowOff>
    </xdr:from>
    <xdr:to>
      <xdr:col>7</xdr:col>
      <xdr:colOff>154305</xdr:colOff>
      <xdr:row>18</xdr:row>
      <xdr:rowOff>111925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1100" y="2803525"/>
          <a:ext cx="75120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241300</xdr:colOff>
          <xdr:row>11</xdr:row>
          <xdr:rowOff>165100</xdr:rowOff>
        </xdr:from>
        <xdr:to>
          <xdr:col>11</xdr:col>
          <xdr:colOff>546100</xdr:colOff>
          <xdr:row>12</xdr:row>
          <xdr:rowOff>165100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E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in den Optionen von Excel den Benutzername auf </a:t>
          </a:r>
          <a:r>
            <a:rPr lang="de-DE" sz="1200" b="1" i="1" u="none" strike="noStrike" baseline="0">
              <a:solidFill>
                <a:srgbClr val="000000"/>
              </a:solidFill>
              <a:latin typeface="+mn-lt"/>
              <a:cs typeface="Arial"/>
            </a:rPr>
            <a:t>Testbenutzer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19050</xdr:colOff>
      <xdr:row>6</xdr:row>
      <xdr:rowOff>800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6400" y="469900"/>
          <a:ext cx="75565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241300</xdr:colOff>
          <xdr:row>16</xdr:row>
          <xdr:rowOff>165100</xdr:rowOff>
        </xdr:from>
        <xdr:to>
          <xdr:col>6</xdr:col>
          <xdr:colOff>546100</xdr:colOff>
          <xdr:row>18</xdr:row>
          <xdr:rowOff>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1F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198120</xdr:colOff>
      <xdr:row>25</xdr:row>
      <xdr:rowOff>0</xdr:rowOff>
    </xdr:from>
    <xdr:to>
      <xdr:col>12</xdr:col>
      <xdr:colOff>373380</xdr:colOff>
      <xdr:row>27</xdr:row>
      <xdr:rowOff>46067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>
          <a:spLocks noChangeArrowheads="1"/>
        </xdr:cNvSpPr>
      </xdr:nvSpPr>
      <xdr:spPr bwMode="auto">
        <a:xfrm>
          <a:off x="198120" y="5250180"/>
          <a:ext cx="9776460" cy="43468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Entferne die Datenbeschriftungen.</a:t>
          </a:r>
        </a:p>
      </xdr:txBody>
    </xdr:sp>
    <xdr:clientData/>
  </xdr:twoCellAnchor>
  <xdr:twoCellAnchor editAs="oneCell">
    <xdr:from>
      <xdr:col>0</xdr:col>
      <xdr:colOff>285750</xdr:colOff>
      <xdr:row>28</xdr:row>
      <xdr:rowOff>152400</xdr:rowOff>
    </xdr:from>
    <xdr:to>
      <xdr:col>1</xdr:col>
      <xdr:colOff>312420</xdr:colOff>
      <xdr:row>33</xdr:row>
      <xdr:rowOff>77000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5283200"/>
          <a:ext cx="75057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29</xdr:row>
          <xdr:rowOff>165100</xdr:rowOff>
        </xdr:from>
        <xdr:to>
          <xdr:col>5</xdr:col>
          <xdr:colOff>546100</xdr:colOff>
          <xdr:row>31</xdr:row>
          <xdr:rowOff>0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20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25</xdr:row>
      <xdr:rowOff>45720</xdr:rowOff>
    </xdr:from>
    <xdr:to>
      <xdr:col>12</xdr:col>
      <xdr:colOff>121920</xdr:colOff>
      <xdr:row>26</xdr:row>
      <xdr:rowOff>106680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 txBox="1">
          <a:spLocks noChangeArrowheads="1"/>
        </xdr:cNvSpPr>
      </xdr:nvSpPr>
      <xdr:spPr bwMode="auto">
        <a:xfrm>
          <a:off x="190500" y="457200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den Diagrammtitel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Sinuskurve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hinzu.</a:t>
          </a:r>
        </a:p>
      </xdr:txBody>
    </xdr:sp>
    <xdr:clientData/>
  </xdr:twoCellAnchor>
  <xdr:twoCellAnchor editAs="oneCell">
    <xdr:from>
      <xdr:col>0</xdr:col>
      <xdr:colOff>352425</xdr:colOff>
      <xdr:row>27</xdr:row>
      <xdr:rowOff>57150</xdr:rowOff>
    </xdr:from>
    <xdr:to>
      <xdr:col>1</xdr:col>
      <xdr:colOff>379095</xdr:colOff>
      <xdr:row>31</xdr:row>
      <xdr:rowOff>159550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5010150"/>
          <a:ext cx="75057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28</xdr:row>
          <xdr:rowOff>165100</xdr:rowOff>
        </xdr:from>
        <xdr:to>
          <xdr:col>5</xdr:col>
          <xdr:colOff>546100</xdr:colOff>
          <xdr:row>30</xdr:row>
          <xdr:rowOff>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21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232513</xdr:colOff>
      <xdr:row>13</xdr:row>
      <xdr:rowOff>844</xdr:rowOff>
    </xdr:from>
    <xdr:ext cx="8753807" cy="804644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 rot="20507202">
          <a:off x="232513" y="2054088"/>
          <a:ext cx="8753807" cy="80464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4800" b="0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Rounded MT Bold" panose="020F0704030504030204" pitchFamily="34" charset="0"/>
            </a:rPr>
            <a:t>Lösche dieses Tabellenblatt!</a:t>
          </a:r>
        </a:p>
      </xdr:txBody>
    </xdr:sp>
    <xdr:clientData/>
  </xdr:oneCellAnchor>
  <xdr:twoCellAnchor editAs="oneCell">
    <xdr:from>
      <xdr:col>1</xdr:col>
      <xdr:colOff>0</xdr:colOff>
      <xdr:row>4</xdr:row>
      <xdr:rowOff>0</xdr:rowOff>
    </xdr:from>
    <xdr:to>
      <xdr:col>2</xdr:col>
      <xdr:colOff>28575</xdr:colOff>
      <xdr:row>8</xdr:row>
      <xdr:rowOff>102400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711200"/>
          <a:ext cx="75247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55417</xdr:colOff>
      <xdr:row>2</xdr:row>
      <xdr:rowOff>7620</xdr:rowOff>
    </xdr:from>
    <xdr:to>
      <xdr:col>9</xdr:col>
      <xdr:colOff>637308</xdr:colOff>
      <xdr:row>16</xdr:row>
      <xdr:rowOff>100702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3751117" y="845820"/>
          <a:ext cx="4074391" cy="2772782"/>
          <a:chOff x="4605251" y="906088"/>
          <a:chExt cx="4056610" cy="2787829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05251" y="906088"/>
            <a:ext cx="4056610" cy="2787829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5062450" y="1105593"/>
            <a:ext cx="806335" cy="548640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152400</xdr:colOff>
      <xdr:row>18</xdr:row>
      <xdr:rowOff>45720</xdr:rowOff>
    </xdr:from>
    <xdr:to>
      <xdr:col>8</xdr:col>
      <xdr:colOff>60960</xdr:colOff>
      <xdr:row>19</xdr:row>
      <xdr:rowOff>106680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 txBox="1">
          <a:spLocks noChangeArrowheads="1"/>
        </xdr:cNvSpPr>
      </xdr:nvSpPr>
      <xdr:spPr bwMode="auto">
        <a:xfrm>
          <a:off x="152400" y="437388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Zeilen in der Tabelle je nach Prüfungsergebnis eine Zellformatvorlage zu.</a:t>
          </a:r>
        </a:p>
      </xdr:txBody>
    </xdr:sp>
    <xdr:clientData/>
  </xdr:twoCellAnchor>
  <xdr:twoCellAnchor editAs="oneCell">
    <xdr:from>
      <xdr:col>2</xdr:col>
      <xdr:colOff>1098549</xdr:colOff>
      <xdr:row>20</xdr:row>
      <xdr:rowOff>142875</xdr:rowOff>
    </xdr:from>
    <xdr:to>
      <xdr:col>4</xdr:col>
      <xdr:colOff>51149</xdr:colOff>
      <xdr:row>25</xdr:row>
      <xdr:rowOff>29375</xdr:rowOff>
    </xdr:to>
    <xdr:pic>
      <xdr:nvPicPr>
        <xdr:cNvPr id="6" name="Grafi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90849" y="43719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215900</xdr:colOff>
          <xdr:row>22</xdr:row>
          <xdr:rowOff>0</xdr:rowOff>
        </xdr:from>
        <xdr:to>
          <xdr:col>7</xdr:col>
          <xdr:colOff>520700</xdr:colOff>
          <xdr:row>23</xdr:row>
          <xdr:rowOff>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23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216131</xdr:colOff>
      <xdr:row>1</xdr:row>
      <xdr:rowOff>108063</xdr:rowOff>
    </xdr:from>
    <xdr:to>
      <xdr:col>10</xdr:col>
      <xdr:colOff>872835</xdr:colOff>
      <xdr:row>15</xdr:row>
      <xdr:rowOff>166253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GrpSpPr/>
      </xdr:nvGrpSpPr>
      <xdr:grpSpPr>
        <a:xfrm>
          <a:off x="8521931" y="387463"/>
          <a:ext cx="4581004" cy="2572790"/>
          <a:chOff x="5777344" y="548636"/>
          <a:chExt cx="2508770" cy="2759830"/>
        </a:xfrm>
      </xdr:grpSpPr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4323"/>
          <a:stretch/>
        </xdr:blipFill>
        <xdr:spPr>
          <a:xfrm>
            <a:off x="5777344" y="596524"/>
            <a:ext cx="2508770" cy="2711942"/>
          </a:xfrm>
          <a:prstGeom prst="rect">
            <a:avLst/>
          </a:prstGeom>
          <a:ln>
            <a:solidFill>
              <a:schemeClr val="bg1">
                <a:lumMod val="50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/>
        </xdr:nvSpPr>
        <xdr:spPr>
          <a:xfrm>
            <a:off x="5940023" y="548636"/>
            <a:ext cx="540186" cy="842713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0</xdr:rowOff>
    </xdr:from>
    <xdr:to>
      <xdr:col>5</xdr:col>
      <xdr:colOff>845820</xdr:colOff>
      <xdr:row>32</xdr:row>
      <xdr:rowOff>60960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 txBox="1">
          <a:spLocks noChangeArrowheads="1"/>
        </xdr:cNvSpPr>
      </xdr:nvSpPr>
      <xdr:spPr bwMode="auto">
        <a:xfrm>
          <a:off x="0" y="5920740"/>
          <a:ext cx="715518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Tabelle eine helle Tabellenformatvorlage zu.</a:t>
          </a:r>
        </a:p>
      </xdr:txBody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19050</xdr:colOff>
      <xdr:row>22</xdr:row>
      <xdr:rowOff>102400</xdr:rowOff>
    </xdr:to>
    <xdr:pic>
      <xdr:nvPicPr>
        <xdr:cNvPr id="9" name="Grafi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69200" y="3327400"/>
          <a:ext cx="75565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292100</xdr:colOff>
          <xdr:row>33</xdr:row>
          <xdr:rowOff>165100</xdr:rowOff>
        </xdr:from>
        <xdr:to>
          <xdr:col>2</xdr:col>
          <xdr:colOff>596900</xdr:colOff>
          <xdr:row>35</xdr:row>
          <xdr:rowOff>0</xdr:rowOff>
        </xdr:to>
        <xdr:sp macro="" textlink="">
          <xdr:nvSpPr>
            <xdr:cNvPr id="35841" name="Check Box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4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17145</xdr:colOff>
      <xdr:row>4</xdr:row>
      <xdr:rowOff>153200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4500" y="876300"/>
          <a:ext cx="74104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</xdr:row>
          <xdr:rowOff>0</xdr:rowOff>
        </xdr:from>
        <xdr:to>
          <xdr:col>6</xdr:col>
          <xdr:colOff>533400</xdr:colOff>
          <xdr:row>2</xdr:row>
          <xdr:rowOff>190500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5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181359</xdr:colOff>
      <xdr:row>2</xdr:row>
      <xdr:rowOff>90678</xdr:rowOff>
    </xdr:from>
    <xdr:to>
      <xdr:col>8</xdr:col>
      <xdr:colOff>177482</xdr:colOff>
      <xdr:row>14</xdr:row>
      <xdr:rowOff>170296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 txBox="1"/>
      </xdr:nvSpPr>
      <xdr:spPr>
        <a:xfrm>
          <a:off x="181359" y="580157"/>
          <a:ext cx="5605290" cy="21433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In dieser Vorbereitungsprüfung 2 wurden folgende Kompetenzen abgeprüft:</a:t>
          </a:r>
          <a:endParaRPr lang="en-AT" sz="1100" b="1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Zellformatierung und Gestaltung (Füllfarben, Rahmenlinien, Schrift formatieren,</a:t>
          </a:r>
          <a:b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</a:br>
          <a:r>
            <a:rPr lang="de-AT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Zeilenumbruch,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Zellformatvorlagen, Tabellenformatvorlage)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Spalten- und Zeilenbearbeitung (Spaltenbreite einstellen, Zeile einfügen, Zeile fixieren)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Formeln und Funktionen anwenden (ANZAHL-Funktion, MITTELWERT, WENN-Funktion,</a:t>
          </a:r>
          <a:b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</a:br>
          <a:r>
            <a:rPr lang="de-AT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– 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Formeln kopieren)</a:t>
          </a:r>
          <a:endParaRPr lang="de-AT" sz="1100" baseline="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Datenbearbeitung (Datensätze, Formatabhängige Kennzeichnung)</a:t>
          </a:r>
          <a:endParaRPr lang="de-AT" sz="1100" baseline="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Seitenlayout und Druckeinstellungen (Druckbereich festlegen, pdf-Druck)</a:t>
          </a:r>
          <a:endParaRPr lang="de-AT" sz="1100" baseline="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Diagramme erstellen und bearbeiten (definierter Datenbereich, Diagramm bearbeiten)</a:t>
          </a:r>
          <a:r>
            <a:rPr lang="en-AT">
              <a:solidFill>
                <a:srgbClr val="008000"/>
              </a:solidFill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T" sz="1100">
              <a:solidFill>
                <a:srgbClr val="008000"/>
              </a:solidFill>
              <a:effectLst/>
            </a:rPr>
            <a:t>– 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Tabellen- und Arbeitsblattverwaltung (Tabellenblatt umbenennen und löschen,</a:t>
          </a:r>
          <a:b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</a:br>
          <a:r>
            <a:rPr lang="de-AT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– 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Benutzername in Excel-Optionen ändern)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Excel-Fehlermeldungen verstehen und Ursachen erkennen (z. B. #DIV/0!, #NAME?, #WERT!)</a:t>
          </a:r>
          <a:r>
            <a:rPr lang="en-AT">
              <a:solidFill>
                <a:srgbClr val="008000"/>
              </a:solidFill>
              <a:effectLst/>
            </a:rPr>
            <a:t> 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GB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17</xdr:row>
          <xdr:rowOff>0</xdr:rowOff>
        </xdr:from>
        <xdr:to>
          <xdr:col>1</xdr:col>
          <xdr:colOff>457200</xdr:colOff>
          <xdr:row>17</xdr:row>
          <xdr:rowOff>165100</xdr:rowOff>
        </xdr:to>
        <xdr:sp macro="" textlink="">
          <xdr:nvSpPr>
            <xdr:cNvPr id="38913" name="Check Box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6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18</xdr:row>
          <xdr:rowOff>0</xdr:rowOff>
        </xdr:from>
        <xdr:to>
          <xdr:col>1</xdr:col>
          <xdr:colOff>457200</xdr:colOff>
          <xdr:row>18</xdr:row>
          <xdr:rowOff>165100</xdr:rowOff>
        </xdr:to>
        <xdr:sp macro="" textlink="">
          <xdr:nvSpPr>
            <xdr:cNvPr id="38914" name="Check Box 2" hidden="1">
              <a:extLst>
                <a:ext uri="{63B3BB69-23CF-44E3-9099-C40C66FF867C}">
                  <a14:compatExt spid="_x0000_s38914"/>
                </a:ext>
                <a:ext uri="{FF2B5EF4-FFF2-40B4-BE49-F238E27FC236}">
                  <a16:creationId xmlns:a16="http://schemas.microsoft.com/office/drawing/2014/main" id="{00000000-0008-0000-2600-00000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19</xdr:row>
          <xdr:rowOff>0</xdr:rowOff>
        </xdr:from>
        <xdr:to>
          <xdr:col>1</xdr:col>
          <xdr:colOff>457200</xdr:colOff>
          <xdr:row>19</xdr:row>
          <xdr:rowOff>165100</xdr:rowOff>
        </xdr:to>
        <xdr:sp macro="" textlink="">
          <xdr:nvSpPr>
            <xdr:cNvPr id="38915" name="Check Box 3" hidden="1">
              <a:extLst>
                <a:ext uri="{63B3BB69-23CF-44E3-9099-C40C66FF867C}">
                  <a14:compatExt spid="_x0000_s38915"/>
                </a:ext>
                <a:ext uri="{FF2B5EF4-FFF2-40B4-BE49-F238E27FC236}">
                  <a16:creationId xmlns:a16="http://schemas.microsoft.com/office/drawing/2014/main" id="{00000000-0008-0000-2600-00000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20</xdr:row>
          <xdr:rowOff>0</xdr:rowOff>
        </xdr:from>
        <xdr:to>
          <xdr:col>1</xdr:col>
          <xdr:colOff>457200</xdr:colOff>
          <xdr:row>20</xdr:row>
          <xdr:rowOff>165100</xdr:rowOff>
        </xdr:to>
        <xdr:sp macro="" textlink="">
          <xdr:nvSpPr>
            <xdr:cNvPr id="38916" name="Check Box 4" hidden="1">
              <a:extLst>
                <a:ext uri="{63B3BB69-23CF-44E3-9099-C40C66FF867C}">
                  <a14:compatExt spid="_x0000_s38916"/>
                </a:ext>
                <a:ext uri="{FF2B5EF4-FFF2-40B4-BE49-F238E27FC236}">
                  <a16:creationId xmlns:a16="http://schemas.microsoft.com/office/drawing/2014/main" id="{00000000-0008-0000-2600-00000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21</xdr:row>
          <xdr:rowOff>0</xdr:rowOff>
        </xdr:from>
        <xdr:to>
          <xdr:col>1</xdr:col>
          <xdr:colOff>457200</xdr:colOff>
          <xdr:row>21</xdr:row>
          <xdr:rowOff>165100</xdr:rowOff>
        </xdr:to>
        <xdr:sp macro="" textlink="">
          <xdr:nvSpPr>
            <xdr:cNvPr id="38917" name="Check Box 5" hidden="1">
              <a:extLst>
                <a:ext uri="{63B3BB69-23CF-44E3-9099-C40C66FF867C}">
                  <a14:compatExt spid="_x0000_s38917"/>
                </a:ext>
                <a:ext uri="{FF2B5EF4-FFF2-40B4-BE49-F238E27FC236}">
                  <a16:creationId xmlns:a16="http://schemas.microsoft.com/office/drawing/2014/main" id="{00000000-0008-0000-2600-00000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22</xdr:row>
          <xdr:rowOff>0</xdr:rowOff>
        </xdr:from>
        <xdr:to>
          <xdr:col>1</xdr:col>
          <xdr:colOff>457200</xdr:colOff>
          <xdr:row>22</xdr:row>
          <xdr:rowOff>165100</xdr:rowOff>
        </xdr:to>
        <xdr:sp macro="" textlink="">
          <xdr:nvSpPr>
            <xdr:cNvPr id="38918" name="Check Box 6" hidden="1">
              <a:extLst>
                <a:ext uri="{63B3BB69-23CF-44E3-9099-C40C66FF867C}">
                  <a14:compatExt spid="_x0000_s38918"/>
                </a:ext>
                <a:ext uri="{FF2B5EF4-FFF2-40B4-BE49-F238E27FC236}">
                  <a16:creationId xmlns:a16="http://schemas.microsoft.com/office/drawing/2014/main" id="{00000000-0008-0000-2600-00000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23</xdr:row>
          <xdr:rowOff>0</xdr:rowOff>
        </xdr:from>
        <xdr:to>
          <xdr:col>1</xdr:col>
          <xdr:colOff>457200</xdr:colOff>
          <xdr:row>23</xdr:row>
          <xdr:rowOff>165100</xdr:rowOff>
        </xdr:to>
        <xdr:sp macro="" textlink="">
          <xdr:nvSpPr>
            <xdr:cNvPr id="38919" name="Check Box 7" hidden="1">
              <a:extLst>
                <a:ext uri="{63B3BB69-23CF-44E3-9099-C40C66FF867C}">
                  <a14:compatExt spid="_x0000_s38919"/>
                </a:ext>
                <a:ext uri="{FF2B5EF4-FFF2-40B4-BE49-F238E27FC236}">
                  <a16:creationId xmlns:a16="http://schemas.microsoft.com/office/drawing/2014/main" id="{00000000-0008-0000-2600-00000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24</xdr:row>
          <xdr:rowOff>0</xdr:rowOff>
        </xdr:from>
        <xdr:to>
          <xdr:col>1</xdr:col>
          <xdr:colOff>457200</xdr:colOff>
          <xdr:row>24</xdr:row>
          <xdr:rowOff>165100</xdr:rowOff>
        </xdr:to>
        <xdr:sp macro="" textlink="">
          <xdr:nvSpPr>
            <xdr:cNvPr id="38920" name="Check Box 8" hidden="1">
              <a:extLst>
                <a:ext uri="{63B3BB69-23CF-44E3-9099-C40C66FF867C}">
                  <a14:compatExt spid="_x0000_s38920"/>
                </a:ext>
                <a:ext uri="{FF2B5EF4-FFF2-40B4-BE49-F238E27FC236}">
                  <a16:creationId xmlns:a16="http://schemas.microsoft.com/office/drawing/2014/main" id="{00000000-0008-0000-2600-00000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25</xdr:row>
          <xdr:rowOff>0</xdr:rowOff>
        </xdr:from>
        <xdr:to>
          <xdr:col>1</xdr:col>
          <xdr:colOff>457200</xdr:colOff>
          <xdr:row>25</xdr:row>
          <xdr:rowOff>165100</xdr:rowOff>
        </xdr:to>
        <xdr:sp macro="" textlink="">
          <xdr:nvSpPr>
            <xdr:cNvPr id="38921" name="Check Box 9" hidden="1">
              <a:extLst>
                <a:ext uri="{63B3BB69-23CF-44E3-9099-C40C66FF867C}">
                  <a14:compatExt spid="_x0000_s38921"/>
                </a:ext>
                <a:ext uri="{FF2B5EF4-FFF2-40B4-BE49-F238E27FC236}">
                  <a16:creationId xmlns:a16="http://schemas.microsoft.com/office/drawing/2014/main" id="{00000000-0008-0000-2600-00000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26</xdr:row>
          <xdr:rowOff>0</xdr:rowOff>
        </xdr:from>
        <xdr:to>
          <xdr:col>1</xdr:col>
          <xdr:colOff>457200</xdr:colOff>
          <xdr:row>26</xdr:row>
          <xdr:rowOff>165100</xdr:rowOff>
        </xdr:to>
        <xdr:sp macro="" textlink="">
          <xdr:nvSpPr>
            <xdr:cNvPr id="38922" name="Check Box 10" hidden="1">
              <a:extLst>
                <a:ext uri="{63B3BB69-23CF-44E3-9099-C40C66FF867C}">
                  <a14:compatExt spid="_x0000_s38922"/>
                </a:ext>
                <a:ext uri="{FF2B5EF4-FFF2-40B4-BE49-F238E27FC236}">
                  <a16:creationId xmlns:a16="http://schemas.microsoft.com/office/drawing/2014/main" id="{00000000-0008-0000-2600-00000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27</xdr:row>
          <xdr:rowOff>0</xdr:rowOff>
        </xdr:from>
        <xdr:to>
          <xdr:col>1</xdr:col>
          <xdr:colOff>457200</xdr:colOff>
          <xdr:row>27</xdr:row>
          <xdr:rowOff>165100</xdr:rowOff>
        </xdr:to>
        <xdr:sp macro="" textlink="">
          <xdr:nvSpPr>
            <xdr:cNvPr id="38923" name="Check Box 11" hidden="1">
              <a:extLst>
                <a:ext uri="{63B3BB69-23CF-44E3-9099-C40C66FF867C}">
                  <a14:compatExt spid="_x0000_s38923"/>
                </a:ext>
                <a:ext uri="{FF2B5EF4-FFF2-40B4-BE49-F238E27FC236}">
                  <a16:creationId xmlns:a16="http://schemas.microsoft.com/office/drawing/2014/main" id="{00000000-0008-0000-2600-00000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28</xdr:row>
          <xdr:rowOff>0</xdr:rowOff>
        </xdr:from>
        <xdr:to>
          <xdr:col>1</xdr:col>
          <xdr:colOff>457200</xdr:colOff>
          <xdr:row>28</xdr:row>
          <xdr:rowOff>165100</xdr:rowOff>
        </xdr:to>
        <xdr:sp macro="" textlink="">
          <xdr:nvSpPr>
            <xdr:cNvPr id="38924" name="Check Box 12" hidden="1">
              <a:extLst>
                <a:ext uri="{63B3BB69-23CF-44E3-9099-C40C66FF867C}">
                  <a14:compatExt spid="_x0000_s38924"/>
                </a:ext>
                <a:ext uri="{FF2B5EF4-FFF2-40B4-BE49-F238E27FC236}">
                  <a16:creationId xmlns:a16="http://schemas.microsoft.com/office/drawing/2014/main" id="{00000000-0008-0000-2600-00000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29</xdr:row>
          <xdr:rowOff>0</xdr:rowOff>
        </xdr:from>
        <xdr:to>
          <xdr:col>1</xdr:col>
          <xdr:colOff>457200</xdr:colOff>
          <xdr:row>29</xdr:row>
          <xdr:rowOff>165100</xdr:rowOff>
        </xdr:to>
        <xdr:sp macro="" textlink="">
          <xdr:nvSpPr>
            <xdr:cNvPr id="38925" name="Check Box 13" hidden="1">
              <a:extLst>
                <a:ext uri="{63B3BB69-23CF-44E3-9099-C40C66FF867C}">
                  <a14:compatExt spid="_x0000_s38925"/>
                </a:ext>
                <a:ext uri="{FF2B5EF4-FFF2-40B4-BE49-F238E27FC236}">
                  <a16:creationId xmlns:a16="http://schemas.microsoft.com/office/drawing/2014/main" id="{00000000-0008-0000-2600-00000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30</xdr:row>
          <xdr:rowOff>0</xdr:rowOff>
        </xdr:from>
        <xdr:to>
          <xdr:col>1</xdr:col>
          <xdr:colOff>457200</xdr:colOff>
          <xdr:row>30</xdr:row>
          <xdr:rowOff>165100</xdr:rowOff>
        </xdr:to>
        <xdr:sp macro="" textlink="">
          <xdr:nvSpPr>
            <xdr:cNvPr id="38926" name="Check Box 14" hidden="1">
              <a:extLst>
                <a:ext uri="{63B3BB69-23CF-44E3-9099-C40C66FF867C}">
                  <a14:compatExt spid="_x0000_s38926"/>
                </a:ext>
                <a:ext uri="{FF2B5EF4-FFF2-40B4-BE49-F238E27FC236}">
                  <a16:creationId xmlns:a16="http://schemas.microsoft.com/office/drawing/2014/main" id="{00000000-0008-0000-2600-00000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31</xdr:row>
          <xdr:rowOff>0</xdr:rowOff>
        </xdr:from>
        <xdr:to>
          <xdr:col>1</xdr:col>
          <xdr:colOff>457200</xdr:colOff>
          <xdr:row>31</xdr:row>
          <xdr:rowOff>165100</xdr:rowOff>
        </xdr:to>
        <xdr:sp macro="" textlink="">
          <xdr:nvSpPr>
            <xdr:cNvPr id="38927" name="Check Box 15" hidden="1">
              <a:extLst>
                <a:ext uri="{63B3BB69-23CF-44E3-9099-C40C66FF867C}">
                  <a14:compatExt spid="_x0000_s38927"/>
                </a:ext>
                <a:ext uri="{FF2B5EF4-FFF2-40B4-BE49-F238E27FC236}">
                  <a16:creationId xmlns:a16="http://schemas.microsoft.com/office/drawing/2014/main" id="{00000000-0008-0000-2600-00000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32</xdr:row>
          <xdr:rowOff>0</xdr:rowOff>
        </xdr:from>
        <xdr:to>
          <xdr:col>1</xdr:col>
          <xdr:colOff>457200</xdr:colOff>
          <xdr:row>32</xdr:row>
          <xdr:rowOff>165100</xdr:rowOff>
        </xdr:to>
        <xdr:sp macro="" textlink="">
          <xdr:nvSpPr>
            <xdr:cNvPr id="38928" name="Check Box 16" hidden="1">
              <a:extLst>
                <a:ext uri="{63B3BB69-23CF-44E3-9099-C40C66FF867C}">
                  <a14:compatExt spid="_x0000_s38928"/>
                </a:ext>
                <a:ext uri="{FF2B5EF4-FFF2-40B4-BE49-F238E27FC236}">
                  <a16:creationId xmlns:a16="http://schemas.microsoft.com/office/drawing/2014/main" id="{00000000-0008-0000-2600-00001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33</xdr:row>
          <xdr:rowOff>0</xdr:rowOff>
        </xdr:from>
        <xdr:to>
          <xdr:col>1</xdr:col>
          <xdr:colOff>457200</xdr:colOff>
          <xdr:row>33</xdr:row>
          <xdr:rowOff>165100</xdr:rowOff>
        </xdr:to>
        <xdr:sp macro="" textlink="">
          <xdr:nvSpPr>
            <xdr:cNvPr id="38929" name="Check Box 17" hidden="1">
              <a:extLst>
                <a:ext uri="{63B3BB69-23CF-44E3-9099-C40C66FF867C}">
                  <a14:compatExt spid="_x0000_s38929"/>
                </a:ext>
                <a:ext uri="{FF2B5EF4-FFF2-40B4-BE49-F238E27FC236}">
                  <a16:creationId xmlns:a16="http://schemas.microsoft.com/office/drawing/2014/main" id="{00000000-0008-0000-2600-00001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34</xdr:row>
          <xdr:rowOff>0</xdr:rowOff>
        </xdr:from>
        <xdr:to>
          <xdr:col>1</xdr:col>
          <xdr:colOff>457200</xdr:colOff>
          <xdr:row>34</xdr:row>
          <xdr:rowOff>165100</xdr:rowOff>
        </xdr:to>
        <xdr:sp macro="" textlink="">
          <xdr:nvSpPr>
            <xdr:cNvPr id="38930" name="Check Box 18" hidden="1">
              <a:extLst>
                <a:ext uri="{63B3BB69-23CF-44E3-9099-C40C66FF867C}">
                  <a14:compatExt spid="_x0000_s38930"/>
                </a:ext>
                <a:ext uri="{FF2B5EF4-FFF2-40B4-BE49-F238E27FC236}">
                  <a16:creationId xmlns:a16="http://schemas.microsoft.com/office/drawing/2014/main" id="{00000000-0008-0000-2600-00001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35</xdr:row>
          <xdr:rowOff>0</xdr:rowOff>
        </xdr:from>
        <xdr:to>
          <xdr:col>1</xdr:col>
          <xdr:colOff>457200</xdr:colOff>
          <xdr:row>35</xdr:row>
          <xdr:rowOff>165100</xdr:rowOff>
        </xdr:to>
        <xdr:sp macro="" textlink="">
          <xdr:nvSpPr>
            <xdr:cNvPr id="38931" name="Check Box 19" hidden="1">
              <a:extLst>
                <a:ext uri="{63B3BB69-23CF-44E3-9099-C40C66FF867C}">
                  <a14:compatExt spid="_x0000_s38931"/>
                </a:ext>
                <a:ext uri="{FF2B5EF4-FFF2-40B4-BE49-F238E27FC236}">
                  <a16:creationId xmlns:a16="http://schemas.microsoft.com/office/drawing/2014/main" id="{00000000-0008-0000-2600-00001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36</xdr:row>
          <xdr:rowOff>0</xdr:rowOff>
        </xdr:from>
        <xdr:to>
          <xdr:col>1</xdr:col>
          <xdr:colOff>457200</xdr:colOff>
          <xdr:row>36</xdr:row>
          <xdr:rowOff>165100</xdr:rowOff>
        </xdr:to>
        <xdr:sp macro="" textlink="">
          <xdr:nvSpPr>
            <xdr:cNvPr id="38932" name="Check Box 20" hidden="1">
              <a:extLst>
                <a:ext uri="{63B3BB69-23CF-44E3-9099-C40C66FF867C}">
                  <a14:compatExt spid="_x0000_s38932"/>
                </a:ext>
                <a:ext uri="{FF2B5EF4-FFF2-40B4-BE49-F238E27FC236}">
                  <a16:creationId xmlns:a16="http://schemas.microsoft.com/office/drawing/2014/main" id="{00000000-0008-0000-2600-00001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37</xdr:row>
          <xdr:rowOff>0</xdr:rowOff>
        </xdr:from>
        <xdr:to>
          <xdr:col>1</xdr:col>
          <xdr:colOff>457200</xdr:colOff>
          <xdr:row>37</xdr:row>
          <xdr:rowOff>165100</xdr:rowOff>
        </xdr:to>
        <xdr:sp macro="" textlink="">
          <xdr:nvSpPr>
            <xdr:cNvPr id="38933" name="Check Box 21" hidden="1">
              <a:extLst>
                <a:ext uri="{63B3BB69-23CF-44E3-9099-C40C66FF867C}">
                  <a14:compatExt spid="_x0000_s38933"/>
                </a:ext>
                <a:ext uri="{FF2B5EF4-FFF2-40B4-BE49-F238E27FC236}">
                  <a16:creationId xmlns:a16="http://schemas.microsoft.com/office/drawing/2014/main" id="{00000000-0008-0000-2600-00001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38</xdr:row>
          <xdr:rowOff>0</xdr:rowOff>
        </xdr:from>
        <xdr:to>
          <xdr:col>1</xdr:col>
          <xdr:colOff>457200</xdr:colOff>
          <xdr:row>38</xdr:row>
          <xdr:rowOff>165100</xdr:rowOff>
        </xdr:to>
        <xdr:sp macro="" textlink="">
          <xdr:nvSpPr>
            <xdr:cNvPr id="38934" name="Check Box 22" hidden="1">
              <a:extLst>
                <a:ext uri="{63B3BB69-23CF-44E3-9099-C40C66FF867C}">
                  <a14:compatExt spid="_x0000_s38934"/>
                </a:ext>
                <a:ext uri="{FF2B5EF4-FFF2-40B4-BE49-F238E27FC236}">
                  <a16:creationId xmlns:a16="http://schemas.microsoft.com/office/drawing/2014/main" id="{00000000-0008-0000-2600-00001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39</xdr:row>
          <xdr:rowOff>0</xdr:rowOff>
        </xdr:from>
        <xdr:to>
          <xdr:col>1</xdr:col>
          <xdr:colOff>457200</xdr:colOff>
          <xdr:row>39</xdr:row>
          <xdr:rowOff>165100</xdr:rowOff>
        </xdr:to>
        <xdr:sp macro="" textlink="">
          <xdr:nvSpPr>
            <xdr:cNvPr id="38935" name="Check Box 23" hidden="1">
              <a:extLst>
                <a:ext uri="{63B3BB69-23CF-44E3-9099-C40C66FF867C}">
                  <a14:compatExt spid="_x0000_s38935"/>
                </a:ext>
                <a:ext uri="{FF2B5EF4-FFF2-40B4-BE49-F238E27FC236}">
                  <a16:creationId xmlns:a16="http://schemas.microsoft.com/office/drawing/2014/main" id="{00000000-0008-0000-2600-00001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40</xdr:row>
          <xdr:rowOff>0</xdr:rowOff>
        </xdr:from>
        <xdr:to>
          <xdr:col>1</xdr:col>
          <xdr:colOff>457200</xdr:colOff>
          <xdr:row>40</xdr:row>
          <xdr:rowOff>165100</xdr:rowOff>
        </xdr:to>
        <xdr:sp macro="" textlink="">
          <xdr:nvSpPr>
            <xdr:cNvPr id="38936" name="Check Box 24" hidden="1">
              <a:extLst>
                <a:ext uri="{63B3BB69-23CF-44E3-9099-C40C66FF867C}">
                  <a14:compatExt spid="_x0000_s38936"/>
                </a:ext>
                <a:ext uri="{FF2B5EF4-FFF2-40B4-BE49-F238E27FC236}">
                  <a16:creationId xmlns:a16="http://schemas.microsoft.com/office/drawing/2014/main" id="{00000000-0008-0000-2600-00001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41</xdr:row>
          <xdr:rowOff>0</xdr:rowOff>
        </xdr:from>
        <xdr:to>
          <xdr:col>1</xdr:col>
          <xdr:colOff>457200</xdr:colOff>
          <xdr:row>41</xdr:row>
          <xdr:rowOff>165100</xdr:rowOff>
        </xdr:to>
        <xdr:sp macro="" textlink="">
          <xdr:nvSpPr>
            <xdr:cNvPr id="38937" name="Check Box 25" hidden="1">
              <a:extLst>
                <a:ext uri="{63B3BB69-23CF-44E3-9099-C40C66FF867C}">
                  <a14:compatExt spid="_x0000_s38937"/>
                </a:ext>
                <a:ext uri="{FF2B5EF4-FFF2-40B4-BE49-F238E27FC236}">
                  <a16:creationId xmlns:a16="http://schemas.microsoft.com/office/drawing/2014/main" id="{00000000-0008-0000-2600-00001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42</xdr:row>
          <xdr:rowOff>0</xdr:rowOff>
        </xdr:from>
        <xdr:to>
          <xdr:col>1</xdr:col>
          <xdr:colOff>457200</xdr:colOff>
          <xdr:row>42</xdr:row>
          <xdr:rowOff>165100</xdr:rowOff>
        </xdr:to>
        <xdr:sp macro="" textlink="">
          <xdr:nvSpPr>
            <xdr:cNvPr id="38938" name="Check Box 26" hidden="1">
              <a:extLst>
                <a:ext uri="{63B3BB69-23CF-44E3-9099-C40C66FF867C}">
                  <a14:compatExt spid="_x0000_s38938"/>
                </a:ext>
                <a:ext uri="{FF2B5EF4-FFF2-40B4-BE49-F238E27FC236}">
                  <a16:creationId xmlns:a16="http://schemas.microsoft.com/office/drawing/2014/main" id="{00000000-0008-0000-2600-00001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43</xdr:row>
          <xdr:rowOff>0</xdr:rowOff>
        </xdr:from>
        <xdr:to>
          <xdr:col>1</xdr:col>
          <xdr:colOff>457200</xdr:colOff>
          <xdr:row>43</xdr:row>
          <xdr:rowOff>165100</xdr:rowOff>
        </xdr:to>
        <xdr:sp macro="" textlink="">
          <xdr:nvSpPr>
            <xdr:cNvPr id="38939" name="Check Box 27" hidden="1">
              <a:extLst>
                <a:ext uri="{63B3BB69-23CF-44E3-9099-C40C66FF867C}">
                  <a14:compatExt spid="_x0000_s38939"/>
                </a:ext>
                <a:ext uri="{FF2B5EF4-FFF2-40B4-BE49-F238E27FC236}">
                  <a16:creationId xmlns:a16="http://schemas.microsoft.com/office/drawing/2014/main" id="{00000000-0008-0000-2600-00001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44</xdr:row>
          <xdr:rowOff>0</xdr:rowOff>
        </xdr:from>
        <xdr:to>
          <xdr:col>1</xdr:col>
          <xdr:colOff>457200</xdr:colOff>
          <xdr:row>44</xdr:row>
          <xdr:rowOff>165100</xdr:rowOff>
        </xdr:to>
        <xdr:sp macro="" textlink="">
          <xdr:nvSpPr>
            <xdr:cNvPr id="38940" name="Check Box 28" hidden="1">
              <a:extLst>
                <a:ext uri="{63B3BB69-23CF-44E3-9099-C40C66FF867C}">
                  <a14:compatExt spid="_x0000_s38940"/>
                </a:ext>
                <a:ext uri="{FF2B5EF4-FFF2-40B4-BE49-F238E27FC236}">
                  <a16:creationId xmlns:a16="http://schemas.microsoft.com/office/drawing/2014/main" id="{00000000-0008-0000-2600-00001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45</xdr:row>
          <xdr:rowOff>0</xdr:rowOff>
        </xdr:from>
        <xdr:to>
          <xdr:col>1</xdr:col>
          <xdr:colOff>457200</xdr:colOff>
          <xdr:row>45</xdr:row>
          <xdr:rowOff>165100</xdr:rowOff>
        </xdr:to>
        <xdr:sp macro="" textlink="">
          <xdr:nvSpPr>
            <xdr:cNvPr id="38941" name="Check Box 29" hidden="1">
              <a:extLst>
                <a:ext uri="{63B3BB69-23CF-44E3-9099-C40C66FF867C}">
                  <a14:compatExt spid="_x0000_s38941"/>
                </a:ext>
                <a:ext uri="{FF2B5EF4-FFF2-40B4-BE49-F238E27FC236}">
                  <a16:creationId xmlns:a16="http://schemas.microsoft.com/office/drawing/2014/main" id="{00000000-0008-0000-2600-00001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46</xdr:row>
          <xdr:rowOff>0</xdr:rowOff>
        </xdr:from>
        <xdr:to>
          <xdr:col>1</xdr:col>
          <xdr:colOff>457200</xdr:colOff>
          <xdr:row>46</xdr:row>
          <xdr:rowOff>165100</xdr:rowOff>
        </xdr:to>
        <xdr:sp macro="" textlink="">
          <xdr:nvSpPr>
            <xdr:cNvPr id="38942" name="Check Box 30" hidden="1">
              <a:extLst>
                <a:ext uri="{63B3BB69-23CF-44E3-9099-C40C66FF867C}">
                  <a14:compatExt spid="_x0000_s38942"/>
                </a:ext>
                <a:ext uri="{FF2B5EF4-FFF2-40B4-BE49-F238E27FC236}">
                  <a16:creationId xmlns:a16="http://schemas.microsoft.com/office/drawing/2014/main" id="{00000000-0008-0000-2600-00001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47</xdr:row>
          <xdr:rowOff>0</xdr:rowOff>
        </xdr:from>
        <xdr:to>
          <xdr:col>1</xdr:col>
          <xdr:colOff>457200</xdr:colOff>
          <xdr:row>47</xdr:row>
          <xdr:rowOff>165100</xdr:rowOff>
        </xdr:to>
        <xdr:sp macro="" textlink="">
          <xdr:nvSpPr>
            <xdr:cNvPr id="38943" name="Check Box 31" hidden="1">
              <a:extLst>
                <a:ext uri="{63B3BB69-23CF-44E3-9099-C40C66FF867C}">
                  <a14:compatExt spid="_x0000_s38943"/>
                </a:ext>
                <a:ext uri="{FF2B5EF4-FFF2-40B4-BE49-F238E27FC236}">
                  <a16:creationId xmlns:a16="http://schemas.microsoft.com/office/drawing/2014/main" id="{00000000-0008-0000-2600-00001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48</xdr:row>
          <xdr:rowOff>0</xdr:rowOff>
        </xdr:from>
        <xdr:to>
          <xdr:col>1</xdr:col>
          <xdr:colOff>457200</xdr:colOff>
          <xdr:row>48</xdr:row>
          <xdr:rowOff>165100</xdr:rowOff>
        </xdr:to>
        <xdr:sp macro="" textlink="">
          <xdr:nvSpPr>
            <xdr:cNvPr id="38944" name="Check Box 32" hidden="1">
              <a:extLst>
                <a:ext uri="{63B3BB69-23CF-44E3-9099-C40C66FF867C}">
                  <a14:compatExt spid="_x0000_s38944"/>
                </a:ext>
                <a:ext uri="{FF2B5EF4-FFF2-40B4-BE49-F238E27FC236}">
                  <a16:creationId xmlns:a16="http://schemas.microsoft.com/office/drawing/2014/main" id="{00000000-0008-0000-2600-00002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49</xdr:row>
          <xdr:rowOff>0</xdr:rowOff>
        </xdr:from>
        <xdr:to>
          <xdr:col>1</xdr:col>
          <xdr:colOff>457200</xdr:colOff>
          <xdr:row>49</xdr:row>
          <xdr:rowOff>165100</xdr:rowOff>
        </xdr:to>
        <xdr:sp macro="" textlink="">
          <xdr:nvSpPr>
            <xdr:cNvPr id="38945" name="Check Box 33" hidden="1">
              <a:extLst>
                <a:ext uri="{63B3BB69-23CF-44E3-9099-C40C66FF867C}">
                  <a14:compatExt spid="_x0000_s38945"/>
                </a:ext>
                <a:ext uri="{FF2B5EF4-FFF2-40B4-BE49-F238E27FC236}">
                  <a16:creationId xmlns:a16="http://schemas.microsoft.com/office/drawing/2014/main" id="{00000000-0008-0000-2600-00002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50</xdr:row>
          <xdr:rowOff>0</xdr:rowOff>
        </xdr:from>
        <xdr:to>
          <xdr:col>1</xdr:col>
          <xdr:colOff>457200</xdr:colOff>
          <xdr:row>50</xdr:row>
          <xdr:rowOff>165100</xdr:rowOff>
        </xdr:to>
        <xdr:sp macro="" textlink="">
          <xdr:nvSpPr>
            <xdr:cNvPr id="38946" name="Check Box 34" hidden="1">
              <a:extLst>
                <a:ext uri="{63B3BB69-23CF-44E3-9099-C40C66FF867C}">
                  <a14:compatExt spid="_x0000_s38946"/>
                </a:ext>
                <a:ext uri="{FF2B5EF4-FFF2-40B4-BE49-F238E27FC236}">
                  <a16:creationId xmlns:a16="http://schemas.microsoft.com/office/drawing/2014/main" id="{00000000-0008-0000-2600-00002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51</xdr:row>
          <xdr:rowOff>12700</xdr:rowOff>
        </xdr:from>
        <xdr:to>
          <xdr:col>1</xdr:col>
          <xdr:colOff>457200</xdr:colOff>
          <xdr:row>51</xdr:row>
          <xdr:rowOff>177800</xdr:rowOff>
        </xdr:to>
        <xdr:sp macro="" textlink="">
          <xdr:nvSpPr>
            <xdr:cNvPr id="38947" name="Check Box 35" hidden="1">
              <a:extLst>
                <a:ext uri="{63B3BB69-23CF-44E3-9099-C40C66FF867C}">
                  <a14:compatExt spid="_x0000_s38947"/>
                </a:ext>
                <a:ext uri="{FF2B5EF4-FFF2-40B4-BE49-F238E27FC236}">
                  <a16:creationId xmlns:a16="http://schemas.microsoft.com/office/drawing/2014/main" id="{00000000-0008-0000-2600-00002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trlProp" Target="../ctrlProps/ctrlProp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trlProp" Target="../ctrlProps/ctrlProp1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trlProp" Target="../ctrlProps/ctrlProp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trlProp" Target="../ctrlProps/ctrlProp1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1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trlProp" Target="../ctrlProps/ctrlProp1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20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trlProp" Target="../ctrlProps/ctrlProp21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trlProp" Target="../ctrlProps/ctrlProp2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trlProp" Target="../ctrlProps/ctrlProp23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trlProp" Target="../ctrlProps/ctrlProp24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trlProp" Target="../ctrlProps/ctrlProp25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trlProp" Target="../ctrlProps/ctrlProp26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trlProp" Target="../ctrlProps/ctrlProp27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trlProp" Target="../ctrlProps/ctrlProp2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trlProp" Target="../ctrlProps/ctrlProp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trlProp" Target="../ctrlProps/ctrlProp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ctrlProp" Target="../ctrlProps/ctrlProp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Relationship Id="rId4" Type="http://schemas.openxmlformats.org/officeDocument/2006/relationships/ctrlProp" Target="../ctrlProps/ctrlProp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3.xml"/><Relationship Id="rId2" Type="http://schemas.openxmlformats.org/officeDocument/2006/relationships/vmlDrawing" Target="../drawings/vmlDrawing33.vml"/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4.xml"/><Relationship Id="rId2" Type="http://schemas.openxmlformats.org/officeDocument/2006/relationships/vmlDrawing" Target="../drawings/vmlDrawing34.vml"/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5.xml"/><Relationship Id="rId2" Type="http://schemas.openxmlformats.org/officeDocument/2006/relationships/vmlDrawing" Target="../drawings/vmlDrawing35.vml"/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26" Type="http://schemas.openxmlformats.org/officeDocument/2006/relationships/ctrlProp" Target="../ctrlProps/ctrlProp59.xml"/><Relationship Id="rId21" Type="http://schemas.openxmlformats.org/officeDocument/2006/relationships/ctrlProp" Target="../ctrlProps/ctrlProp54.xml"/><Relationship Id="rId34" Type="http://schemas.openxmlformats.org/officeDocument/2006/relationships/ctrlProp" Target="../ctrlProps/ctrlProp67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5" Type="http://schemas.openxmlformats.org/officeDocument/2006/relationships/ctrlProp" Target="../ctrlProps/ctrlProp58.xml"/><Relationship Id="rId33" Type="http://schemas.openxmlformats.org/officeDocument/2006/relationships/ctrlProp" Target="../ctrlProps/ctrlProp66.xml"/><Relationship Id="rId2" Type="http://schemas.openxmlformats.org/officeDocument/2006/relationships/vmlDrawing" Target="../drawings/vmlDrawing36.vml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29" Type="http://schemas.openxmlformats.org/officeDocument/2006/relationships/ctrlProp" Target="../ctrlProps/ctrlProp62.xml"/><Relationship Id="rId1" Type="http://schemas.openxmlformats.org/officeDocument/2006/relationships/drawing" Target="../drawings/drawing37.xml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24" Type="http://schemas.openxmlformats.org/officeDocument/2006/relationships/ctrlProp" Target="../ctrlProps/ctrlProp57.xml"/><Relationship Id="rId32" Type="http://schemas.openxmlformats.org/officeDocument/2006/relationships/ctrlProp" Target="../ctrlProps/ctrlProp65.xml"/><Relationship Id="rId37" Type="http://schemas.openxmlformats.org/officeDocument/2006/relationships/ctrlProp" Target="../ctrlProps/ctrlProp70.xml"/><Relationship Id="rId5" Type="http://schemas.openxmlformats.org/officeDocument/2006/relationships/ctrlProp" Target="../ctrlProps/ctrlProp38.xml"/><Relationship Id="rId15" Type="http://schemas.openxmlformats.org/officeDocument/2006/relationships/ctrlProp" Target="../ctrlProps/ctrlProp48.xml"/><Relationship Id="rId23" Type="http://schemas.openxmlformats.org/officeDocument/2006/relationships/ctrlProp" Target="../ctrlProps/ctrlProp56.xml"/><Relationship Id="rId28" Type="http://schemas.openxmlformats.org/officeDocument/2006/relationships/ctrlProp" Target="../ctrlProps/ctrlProp61.xml"/><Relationship Id="rId36" Type="http://schemas.openxmlformats.org/officeDocument/2006/relationships/ctrlProp" Target="../ctrlProps/ctrlProp69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31" Type="http://schemas.openxmlformats.org/officeDocument/2006/relationships/ctrlProp" Target="../ctrlProps/ctrlProp64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Relationship Id="rId22" Type="http://schemas.openxmlformats.org/officeDocument/2006/relationships/ctrlProp" Target="../ctrlProps/ctrlProp55.xml"/><Relationship Id="rId27" Type="http://schemas.openxmlformats.org/officeDocument/2006/relationships/ctrlProp" Target="../ctrlProps/ctrlProp60.xml"/><Relationship Id="rId30" Type="http://schemas.openxmlformats.org/officeDocument/2006/relationships/ctrlProp" Target="../ctrlProps/ctrlProp63.xml"/><Relationship Id="rId35" Type="http://schemas.openxmlformats.org/officeDocument/2006/relationships/ctrlProp" Target="../ctrlProps/ctrlProp68.xml"/><Relationship Id="rId8" Type="http://schemas.openxmlformats.org/officeDocument/2006/relationships/ctrlProp" Target="../ctrlProps/ctrlProp41.xml"/><Relationship Id="rId3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7"/>
  <sheetViews>
    <sheetView showGridLines="0" tabSelected="1" zoomScaleNormal="100" workbookViewId="0">
      <selection activeCell="C28" sqref="C28"/>
    </sheetView>
  </sheetViews>
  <sheetFormatPr baseColWidth="10" defaultRowHeight="14"/>
  <cols>
    <col min="2" max="2" width="16.19921875" customWidth="1"/>
    <col min="3" max="3" width="25" customWidth="1"/>
    <col min="4" max="4" width="7" customWidth="1"/>
    <col min="5" max="5" width="20" customWidth="1"/>
    <col min="6" max="7" width="9.59765625" customWidth="1"/>
    <col min="8" max="8" width="9.19921875" customWidth="1"/>
  </cols>
  <sheetData>
    <row r="1" spans="2:9" ht="42.5" customHeight="1">
      <c r="B1" s="102" t="s">
        <v>407</v>
      </c>
      <c r="C1" s="16"/>
      <c r="D1" s="16"/>
      <c r="E1" s="16"/>
      <c r="F1" s="16"/>
      <c r="G1" s="16"/>
      <c r="H1" s="40" t="s">
        <v>274</v>
      </c>
      <c r="I1" s="16"/>
    </row>
    <row r="2" spans="2:9" ht="15" thickBot="1">
      <c r="B2" s="16"/>
      <c r="C2" s="16"/>
      <c r="D2" s="16"/>
      <c r="E2" s="16"/>
      <c r="F2" s="16"/>
      <c r="G2" s="16"/>
      <c r="H2" s="16"/>
      <c r="I2" s="16"/>
    </row>
    <row r="3" spans="2:9" ht="15" thickTop="1">
      <c r="B3" s="41"/>
      <c r="C3" s="42"/>
      <c r="D3" s="42"/>
      <c r="E3" s="42"/>
      <c r="F3" s="42"/>
      <c r="G3" s="42"/>
      <c r="H3" s="43"/>
      <c r="I3" s="16"/>
    </row>
    <row r="4" spans="2:9" ht="16">
      <c r="B4" s="63" t="s">
        <v>426</v>
      </c>
      <c r="C4" s="16"/>
      <c r="D4" s="16"/>
      <c r="E4" s="16"/>
      <c r="F4" s="16"/>
      <c r="G4" s="16"/>
      <c r="H4" s="44"/>
      <c r="I4" s="16"/>
    </row>
    <row r="5" spans="2:9" ht="18" customHeight="1">
      <c r="B5" s="63" t="s">
        <v>425</v>
      </c>
      <c r="C5" s="102"/>
      <c r="D5" s="16"/>
      <c r="E5" s="16"/>
      <c r="F5" s="16"/>
      <c r="G5" s="16"/>
      <c r="H5" s="44"/>
      <c r="I5" s="16"/>
    </row>
    <row r="6" spans="2:9" ht="15" thickBot="1">
      <c r="B6" s="45"/>
      <c r="C6" s="46"/>
      <c r="D6" s="46"/>
      <c r="E6" s="46"/>
      <c r="F6" s="46"/>
      <c r="G6" s="46"/>
      <c r="H6" s="47"/>
      <c r="I6" s="16"/>
    </row>
    <row r="7" spans="2:9" ht="15" thickTop="1"/>
  </sheetData>
  <phoneticPr fontId="1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F19"/>
  <sheetViews>
    <sheetView zoomScaleNormal="100" workbookViewId="0">
      <selection activeCell="F21" sqref="F21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43.75" customHeight="1">
      <c r="A1" s="105" t="s">
        <v>404</v>
      </c>
      <c r="B1" s="25"/>
      <c r="C1" s="24"/>
      <c r="D1" s="25"/>
    </row>
    <row r="2" spans="1:6" ht="16">
      <c r="A2" s="107" t="s">
        <v>93</v>
      </c>
      <c r="B2" s="19" t="s">
        <v>94</v>
      </c>
      <c r="C2" s="19" t="s">
        <v>95</v>
      </c>
      <c r="D2" s="19" t="s">
        <v>96</v>
      </c>
    </row>
    <row r="3" spans="1:6" ht="16">
      <c r="A3" s="48" t="s">
        <v>97</v>
      </c>
      <c r="B3" s="20">
        <v>1000</v>
      </c>
      <c r="C3" s="86">
        <f>B3*$B$11</f>
        <v>150</v>
      </c>
      <c r="D3" s="85">
        <f>B3-C3</f>
        <v>850</v>
      </c>
    </row>
    <row r="4" spans="1:6" ht="16">
      <c r="A4" s="48" t="s">
        <v>88</v>
      </c>
      <c r="B4" s="20">
        <v>2000</v>
      </c>
      <c r="C4" s="86">
        <f t="shared" ref="C4:C9" si="0">B4*$B$11</f>
        <v>300</v>
      </c>
      <c r="D4" s="85">
        <f t="shared" ref="D4:D9" si="1">B4-C4</f>
        <v>1700</v>
      </c>
    </row>
    <row r="5" spans="1:6" ht="16">
      <c r="A5" s="48" t="s">
        <v>91</v>
      </c>
      <c r="B5" s="20">
        <v>3000</v>
      </c>
      <c r="C5" s="86">
        <f t="shared" si="0"/>
        <v>450</v>
      </c>
      <c r="D5" s="85">
        <f t="shared" si="1"/>
        <v>2550</v>
      </c>
    </row>
    <row r="6" spans="1:6" ht="16">
      <c r="A6" s="48" t="s">
        <v>103</v>
      </c>
      <c r="B6" s="20">
        <v>5000</v>
      </c>
      <c r="C6" s="86">
        <f t="shared" si="0"/>
        <v>750</v>
      </c>
      <c r="D6" s="85">
        <f t="shared" si="1"/>
        <v>4250</v>
      </c>
    </row>
    <row r="7" spans="1:6" ht="16">
      <c r="A7" s="48" t="s">
        <v>112</v>
      </c>
      <c r="B7" s="20">
        <v>4000</v>
      </c>
      <c r="C7" s="86">
        <f t="shared" si="0"/>
        <v>600</v>
      </c>
      <c r="D7" s="85">
        <f t="shared" si="1"/>
        <v>3400</v>
      </c>
    </row>
    <row r="8" spans="1:6" ht="16">
      <c r="A8" s="48" t="s">
        <v>138</v>
      </c>
      <c r="B8" s="20">
        <v>4500</v>
      </c>
      <c r="C8" s="86">
        <f t="shared" si="0"/>
        <v>675</v>
      </c>
      <c r="D8" s="85">
        <f t="shared" si="1"/>
        <v>3825</v>
      </c>
    </row>
    <row r="9" spans="1:6" ht="16">
      <c r="A9" s="48" t="s">
        <v>139</v>
      </c>
      <c r="B9" s="20">
        <v>2000</v>
      </c>
      <c r="C9" s="86">
        <f t="shared" si="0"/>
        <v>300</v>
      </c>
      <c r="D9" s="85">
        <f t="shared" si="1"/>
        <v>1700</v>
      </c>
    </row>
    <row r="10" spans="1:6" ht="16">
      <c r="A10" s="48"/>
      <c r="B10" s="18"/>
      <c r="C10" s="18"/>
      <c r="D10" s="18"/>
    </row>
    <row r="11" spans="1:6" ht="16">
      <c r="A11" s="48" t="s">
        <v>95</v>
      </c>
      <c r="B11" s="21">
        <v>0.15</v>
      </c>
      <c r="C11" s="23"/>
      <c r="D11" s="20"/>
    </row>
    <row r="12" spans="1:6">
      <c r="B12" s="5"/>
      <c r="C12" s="6"/>
      <c r="D12" s="5"/>
    </row>
    <row r="13" spans="1:6">
      <c r="B13" s="5"/>
      <c r="C13" s="6"/>
      <c r="D13" s="5"/>
    </row>
    <row r="14" spans="1:6">
      <c r="A14" s="12"/>
      <c r="B14" s="12"/>
      <c r="C14" s="12"/>
      <c r="D14" s="12"/>
      <c r="E14" s="12"/>
      <c r="F14" s="12"/>
    </row>
    <row r="15" spans="1:6">
      <c r="A15" s="12"/>
      <c r="B15" s="12"/>
      <c r="C15" s="12"/>
      <c r="D15" s="12"/>
      <c r="E15" s="12"/>
      <c r="F15" s="12"/>
    </row>
    <row r="16" spans="1:6">
      <c r="A16" s="12"/>
      <c r="B16" s="12"/>
      <c r="C16" s="12"/>
      <c r="D16" s="12"/>
      <c r="E16" s="12"/>
      <c r="F16" s="12"/>
    </row>
    <row r="17" spans="3:6">
      <c r="C17" s="103"/>
      <c r="D17" s="104"/>
      <c r="E17" s="12"/>
      <c r="F17" s="12"/>
    </row>
    <row r="18" spans="3:6">
      <c r="E18" s="132" t="s">
        <v>432</v>
      </c>
    </row>
    <row r="19" spans="3:6">
      <c r="C19" s="139" t="s">
        <v>433</v>
      </c>
      <c r="D19" s="139"/>
      <c r="E19" s="131"/>
    </row>
  </sheetData>
  <mergeCells count="1">
    <mergeCell ref="C19:D19"/>
  </mergeCells>
  <conditionalFormatting sqref="C3:C9">
    <cfRule type="cellIs" dxfId="86" priority="4" stopIfTrue="1" operator="equal">
      <formula>B3*$B$11</formula>
    </cfRule>
  </conditionalFormatting>
  <conditionalFormatting sqref="D3:D9">
    <cfRule type="cellIs" dxfId="85" priority="5" stopIfTrue="1" operator="equal">
      <formula>B3-C3</formula>
    </cfRule>
  </conditionalFormatting>
  <conditionalFormatting sqref="D17">
    <cfRule type="cellIs" dxfId="84" priority="2" operator="equal">
      <formula>"""Ja"""</formula>
    </cfRule>
    <cfRule type="colorScale" priority="3">
      <colorScale>
        <cfvo type="min"/>
        <cfvo type="max"/>
        <color rgb="FFFF7128"/>
        <color rgb="FFFFEF9C"/>
      </colorScale>
    </cfRule>
  </conditionalFormatting>
  <dataValidations count="1">
    <dataValidation type="list" showInputMessage="1" showErrorMessage="1" sqref="D17" xr:uid="{00000000-0002-0000-0100-000000000000}">
      <formula1>ergebnis</formula1>
    </dataValidation>
  </dataValidations>
  <pageMargins left="0.78740157499999996" right="0.78740157499999996" top="0.984251969" bottom="0.984251969" header="0.4921259845" footer="0.4921259845"/>
  <pageSetup paperSize="9" orientation="portrait" horizontalDpi="4294967293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228600</xdr:colOff>
                    <xdr:row>17</xdr:row>
                    <xdr:rowOff>177800</xdr:rowOff>
                  </from>
                  <to>
                    <xdr:col>4</xdr:col>
                    <xdr:colOff>533400</xdr:colOff>
                    <xdr:row>19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F9A6070C-F7EC-4589-A020-63434FD76DC2}">
            <xm:f>Start!#REF!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F17"/>
  <sheetViews>
    <sheetView workbookViewId="0">
      <selection activeCell="G19" sqref="G19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43.75" customHeight="1">
      <c r="A1" s="105" t="s">
        <v>404</v>
      </c>
      <c r="B1" s="25"/>
      <c r="C1" s="24"/>
      <c r="D1" s="25"/>
    </row>
    <row r="2" spans="1:6" ht="16">
      <c r="A2" s="106" t="s">
        <v>93</v>
      </c>
      <c r="B2" s="88" t="s">
        <v>94</v>
      </c>
      <c r="C2" s="88" t="s">
        <v>95</v>
      </c>
      <c r="D2" s="88" t="s">
        <v>96</v>
      </c>
    </row>
    <row r="3" spans="1:6" ht="16">
      <c r="A3" s="48" t="s">
        <v>97</v>
      </c>
      <c r="B3" s="20">
        <v>1000</v>
      </c>
      <c r="C3" s="86">
        <f>B3*$B$11</f>
        <v>150</v>
      </c>
      <c r="D3" s="85">
        <f>B3-C3</f>
        <v>850</v>
      </c>
    </row>
    <row r="4" spans="1:6" ht="16">
      <c r="A4" s="48" t="s">
        <v>88</v>
      </c>
      <c r="B4" s="20">
        <v>2000</v>
      </c>
      <c r="C4" s="86">
        <f t="shared" ref="C4:C9" si="0">B4*$B$11</f>
        <v>300</v>
      </c>
      <c r="D4" s="85">
        <f t="shared" ref="D4:D9" si="1">B4-C4</f>
        <v>1700</v>
      </c>
    </row>
    <row r="5" spans="1:6" ht="16">
      <c r="A5" s="48" t="s">
        <v>91</v>
      </c>
      <c r="B5" s="20">
        <v>3000</v>
      </c>
      <c r="C5" s="86">
        <f t="shared" si="0"/>
        <v>450</v>
      </c>
      <c r="D5" s="85">
        <f t="shared" si="1"/>
        <v>2550</v>
      </c>
    </row>
    <row r="6" spans="1:6" ht="16">
      <c r="A6" s="48" t="s">
        <v>103</v>
      </c>
      <c r="B6" s="20">
        <v>5000</v>
      </c>
      <c r="C6" s="86">
        <f t="shared" si="0"/>
        <v>750</v>
      </c>
      <c r="D6" s="85">
        <f t="shared" si="1"/>
        <v>4250</v>
      </c>
    </row>
    <row r="7" spans="1:6" ht="16">
      <c r="A7" s="48" t="s">
        <v>112</v>
      </c>
      <c r="B7" s="20">
        <v>4000</v>
      </c>
      <c r="C7" s="86">
        <f t="shared" si="0"/>
        <v>600</v>
      </c>
      <c r="D7" s="85">
        <f t="shared" si="1"/>
        <v>3400</v>
      </c>
    </row>
    <row r="8" spans="1:6" ht="16">
      <c r="A8" s="48" t="s">
        <v>138</v>
      </c>
      <c r="B8" s="20">
        <v>4500</v>
      </c>
      <c r="C8" s="86">
        <f t="shared" si="0"/>
        <v>675</v>
      </c>
      <c r="D8" s="85">
        <f t="shared" si="1"/>
        <v>3825</v>
      </c>
    </row>
    <row r="9" spans="1:6" ht="16">
      <c r="A9" s="48" t="s">
        <v>139</v>
      </c>
      <c r="B9" s="20">
        <v>2000</v>
      </c>
      <c r="C9" s="86">
        <f t="shared" si="0"/>
        <v>300</v>
      </c>
      <c r="D9" s="85">
        <f t="shared" si="1"/>
        <v>1700</v>
      </c>
    </row>
    <row r="10" spans="1:6" ht="16">
      <c r="A10" s="48"/>
      <c r="B10" s="18"/>
      <c r="C10" s="18"/>
      <c r="D10" s="18"/>
    </row>
    <row r="11" spans="1:6" ht="16">
      <c r="A11" s="48" t="s">
        <v>95</v>
      </c>
      <c r="B11" s="21">
        <v>0.15</v>
      </c>
      <c r="C11" s="23"/>
      <c r="D11" s="20"/>
    </row>
    <row r="12" spans="1:6">
      <c r="B12" s="5"/>
      <c r="C12" s="6"/>
      <c r="D12" s="5"/>
    </row>
    <row r="13" spans="1:6">
      <c r="B13" s="5"/>
      <c r="C13" s="6"/>
      <c r="D13" s="5"/>
    </row>
    <row r="14" spans="1:6">
      <c r="A14" s="12"/>
      <c r="B14" s="12"/>
      <c r="C14" s="12"/>
      <c r="D14" s="12"/>
      <c r="E14" s="12"/>
      <c r="F14" s="12"/>
    </row>
    <row r="15" spans="1:6">
      <c r="A15" s="12"/>
      <c r="B15" s="12"/>
      <c r="C15" s="12"/>
      <c r="D15" s="12"/>
      <c r="E15" s="12"/>
      <c r="F15" s="12"/>
    </row>
    <row r="16" spans="1:6">
      <c r="A16" s="12"/>
      <c r="B16" s="12"/>
      <c r="C16" s="12"/>
      <c r="F16" s="132" t="s">
        <v>432</v>
      </c>
    </row>
    <row r="17" spans="1:6">
      <c r="A17" s="12"/>
      <c r="B17" s="12"/>
      <c r="C17" s="12"/>
      <c r="D17" s="139" t="s">
        <v>433</v>
      </c>
      <c r="E17" s="139"/>
      <c r="F17" s="131"/>
    </row>
  </sheetData>
  <mergeCells count="1">
    <mergeCell ref="D17:E17"/>
  </mergeCells>
  <conditionalFormatting sqref="C3:C9">
    <cfRule type="cellIs" dxfId="82" priority="1" stopIfTrue="1" operator="equal">
      <formula>B3*$B$11</formula>
    </cfRule>
  </conditionalFormatting>
  <conditionalFormatting sqref="D3:D9">
    <cfRule type="cellIs" dxfId="81" priority="2" stopIfTrue="1" operator="equal">
      <formula>B3-C3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215900</xdr:colOff>
                    <xdr:row>15</xdr:row>
                    <xdr:rowOff>165100</xdr:rowOff>
                  </from>
                  <to>
                    <xdr:col>5</xdr:col>
                    <xdr:colOff>520700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K160"/>
  <sheetViews>
    <sheetView showGridLines="0" zoomScaleNormal="100" workbookViewId="0">
      <selection activeCell="L12" sqref="L12"/>
    </sheetView>
  </sheetViews>
  <sheetFormatPr baseColWidth="10" defaultColWidth="11.59765625" defaultRowHeight="15"/>
  <cols>
    <col min="2" max="2" width="11" style="17" customWidth="1"/>
    <col min="3" max="3" width="17" style="17" customWidth="1"/>
    <col min="4" max="6" width="11" style="17" customWidth="1"/>
    <col min="7" max="7" width="7.796875" style="17" customWidth="1"/>
    <col min="8" max="8" width="39" style="14" customWidth="1"/>
  </cols>
  <sheetData>
    <row r="1" spans="1:11">
      <c r="A1" t="s">
        <v>108</v>
      </c>
    </row>
    <row r="3" spans="1:11">
      <c r="A3" s="91" t="s">
        <v>137</v>
      </c>
      <c r="B3" s="92" t="s">
        <v>0</v>
      </c>
      <c r="C3" s="92" t="s">
        <v>1</v>
      </c>
      <c r="D3" s="92" t="s">
        <v>2</v>
      </c>
      <c r="E3" s="92" t="s">
        <v>3</v>
      </c>
      <c r="F3" s="92" t="s">
        <v>134</v>
      </c>
      <c r="G3" s="92" t="s">
        <v>136</v>
      </c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K9" s="132" t="s">
        <v>432</v>
      </c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  <c r="I10" s="139" t="s">
        <v>433</v>
      </c>
      <c r="J10" s="139"/>
      <c r="K10" s="131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10:J10"/>
  </mergeCells>
  <conditionalFormatting sqref="G4:G157">
    <cfRule type="cellIs" dxfId="8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10</xdr:col>
                    <xdr:colOff>241300</xdr:colOff>
                    <xdr:row>8</xdr:row>
                    <xdr:rowOff>165100</xdr:rowOff>
                  </from>
                  <to>
                    <xdr:col>10</xdr:col>
                    <xdr:colOff>546100</xdr:colOff>
                    <xdr:row>9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K160"/>
  <sheetViews>
    <sheetView zoomScaleNormal="100" workbookViewId="0">
      <selection activeCell="L11" sqref="L11"/>
    </sheetView>
  </sheetViews>
  <sheetFormatPr baseColWidth="10" defaultColWidth="11.59765625" defaultRowHeight="15"/>
  <cols>
    <col min="2" max="2" width="11" style="17" customWidth="1"/>
    <col min="3" max="3" width="17" style="17" customWidth="1"/>
    <col min="4" max="6" width="11" style="17" customWidth="1"/>
    <col min="7" max="7" width="7.796875" style="17" customWidth="1"/>
    <col min="8" max="8" width="51" style="14" customWidth="1"/>
  </cols>
  <sheetData>
    <row r="1" spans="1:11">
      <c r="A1" t="s">
        <v>108</v>
      </c>
    </row>
    <row r="3" spans="1:11" s="91" customFormat="1">
      <c r="A3" s="92" t="s">
        <v>137</v>
      </c>
      <c r="B3" s="92" t="s">
        <v>0</v>
      </c>
      <c r="C3" s="92" t="s">
        <v>1</v>
      </c>
      <c r="D3" s="92" t="s">
        <v>2</v>
      </c>
      <c r="E3" s="92" t="s">
        <v>3</v>
      </c>
      <c r="F3" s="92" t="s">
        <v>134</v>
      </c>
      <c r="G3" s="92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  <c r="K8" s="132" t="s">
        <v>432</v>
      </c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I9" s="139" t="s">
        <v>433</v>
      </c>
      <c r="J9" s="139"/>
      <c r="K9" s="131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9:J9"/>
  </mergeCells>
  <conditionalFormatting sqref="G4:G157">
    <cfRule type="cellIs" dxfId="7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8</xdr:row>
                    <xdr:rowOff>0</xdr:rowOff>
                  </from>
                  <to>
                    <xdr:col>10</xdr:col>
                    <xdr:colOff>533400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K160"/>
  <sheetViews>
    <sheetView zoomScaleNormal="100" workbookViewId="0">
      <selection activeCell="L11" sqref="L11"/>
    </sheetView>
  </sheetViews>
  <sheetFormatPr baseColWidth="10" defaultColWidth="11.59765625" defaultRowHeight="15"/>
  <cols>
    <col min="2" max="2" width="11" style="17" customWidth="1"/>
    <col min="3" max="3" width="14.59765625" style="17" customWidth="1"/>
    <col min="4" max="4" width="11" style="17" customWidth="1"/>
    <col min="5" max="5" width="6.59765625" style="17" customWidth="1"/>
    <col min="6" max="6" width="11" style="17" customWidth="1"/>
    <col min="7" max="7" width="7.796875" style="17" customWidth="1"/>
    <col min="8" max="8" width="52.59765625" style="14" customWidth="1"/>
  </cols>
  <sheetData>
    <row r="1" spans="1:11">
      <c r="A1" t="s">
        <v>108</v>
      </c>
    </row>
    <row r="3" spans="1:11" s="91" customFormat="1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0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  <c r="K8" s="132" t="s">
        <v>432</v>
      </c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I9" s="139" t="s">
        <v>433</v>
      </c>
      <c r="J9" s="139"/>
      <c r="K9" s="131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9:J9"/>
  </mergeCells>
  <conditionalFormatting sqref="G4:G157">
    <cfRule type="cellIs" dxfId="7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7</xdr:row>
                    <xdr:rowOff>190500</xdr:rowOff>
                  </from>
                  <to>
                    <xdr:col>10</xdr:col>
                    <xdr:colOff>533400</xdr:colOff>
                    <xdr:row>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K160"/>
  <sheetViews>
    <sheetView zoomScaleNormal="100" workbookViewId="0">
      <selection activeCell="L11" sqref="L11"/>
    </sheetView>
  </sheetViews>
  <sheetFormatPr baseColWidth="10" defaultColWidth="11.59765625" defaultRowHeight="15"/>
  <cols>
    <col min="1" max="1" width="9.3984375" bestFit="1" customWidth="1"/>
    <col min="2" max="2" width="12.796875" style="17" bestFit="1" customWidth="1"/>
    <col min="3" max="3" width="20.3984375" style="17" bestFit="1" customWidth="1"/>
    <col min="4" max="4" width="6.19921875" style="17" bestFit="1" customWidth="1"/>
    <col min="5" max="5" width="12" style="17" bestFit="1" customWidth="1"/>
    <col min="6" max="6" width="9" style="17" bestFit="1" customWidth="1"/>
    <col min="7" max="7" width="7.796875" style="17" customWidth="1"/>
    <col min="8" max="8" width="47.19921875" style="14" customWidth="1"/>
  </cols>
  <sheetData>
    <row r="1" spans="1:11">
      <c r="A1" t="s">
        <v>108</v>
      </c>
    </row>
    <row r="3" spans="1:11" s="91" customFormat="1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0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  <c r="K8" s="132" t="s">
        <v>432</v>
      </c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I9" s="139" t="s">
        <v>433</v>
      </c>
      <c r="J9" s="139"/>
      <c r="K9" s="131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9:J9"/>
  </mergeCells>
  <conditionalFormatting sqref="G4:G157">
    <cfRule type="cellIs" dxfId="77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8</xdr:row>
                    <xdr:rowOff>0</xdr:rowOff>
                  </from>
                  <to>
                    <xdr:col>10</xdr:col>
                    <xdr:colOff>546100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K160"/>
  <sheetViews>
    <sheetView zoomScaleNormal="100" workbookViewId="0">
      <selection activeCell="L11" sqref="L11"/>
    </sheetView>
  </sheetViews>
  <sheetFormatPr baseColWidth="10" defaultColWidth="11.59765625" defaultRowHeight="15"/>
  <cols>
    <col min="1" max="1" width="9.3984375" bestFit="1" customWidth="1"/>
    <col min="2" max="2" width="12.796875" style="17" bestFit="1" customWidth="1"/>
    <col min="3" max="3" width="20.3984375" style="17" bestFit="1" customWidth="1"/>
    <col min="4" max="4" width="6.3984375" style="17" bestFit="1" customWidth="1"/>
    <col min="5" max="5" width="12" style="17" bestFit="1" customWidth="1"/>
    <col min="6" max="6" width="8.796875" style="17" bestFit="1" customWidth="1"/>
    <col min="7" max="7" width="10" style="17" customWidth="1"/>
    <col min="8" max="8" width="57" style="14" customWidth="1"/>
  </cols>
  <sheetData>
    <row r="1" spans="1:11">
      <c r="A1" t="s">
        <v>108</v>
      </c>
    </row>
    <row r="3" spans="1:11" s="91" customFormat="1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0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  <c r="K8" s="132" t="s">
        <v>432</v>
      </c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I9" s="139" t="s">
        <v>433</v>
      </c>
      <c r="J9" s="139"/>
      <c r="K9" s="131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9:J9"/>
  </mergeCells>
  <conditionalFormatting sqref="G4:G157">
    <cfRule type="cellIs" dxfId="7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Check Box 2">
              <controlPr defaultSize="0" autoFill="0" autoLine="0" autoPict="0">
                <anchor moveWithCells="1">
                  <from>
                    <xdr:col>10</xdr:col>
                    <xdr:colOff>228600</xdr:colOff>
                    <xdr:row>7</xdr:row>
                    <xdr:rowOff>190500</xdr:rowOff>
                  </from>
                  <to>
                    <xdr:col>10</xdr:col>
                    <xdr:colOff>533400</xdr:colOff>
                    <xdr:row>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K160"/>
  <sheetViews>
    <sheetView zoomScaleNormal="100" workbookViewId="0">
      <selection activeCell="L11" sqref="L11"/>
    </sheetView>
  </sheetViews>
  <sheetFormatPr baseColWidth="10" defaultColWidth="11.59765625" defaultRowHeight="15"/>
  <cols>
    <col min="1" max="1" width="11.796875" customWidth="1"/>
    <col min="2" max="2" width="12.796875" style="17" bestFit="1" customWidth="1"/>
    <col min="3" max="3" width="20.3984375" style="17" bestFit="1" customWidth="1"/>
    <col min="4" max="4" width="6.3984375" style="17" bestFit="1" customWidth="1"/>
    <col min="5" max="5" width="12" style="17" bestFit="1" customWidth="1"/>
    <col min="6" max="6" width="8.796875" style="17" bestFit="1" customWidth="1"/>
    <col min="7" max="7" width="12.59765625" style="17" customWidth="1"/>
    <col min="8" max="8" width="58.796875" style="14" customWidth="1"/>
  </cols>
  <sheetData>
    <row r="1" spans="1:11" ht="47">
      <c r="A1" s="109" t="s">
        <v>108</v>
      </c>
    </row>
    <row r="3" spans="1:11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0" t="s">
        <v>136</v>
      </c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 s="95"/>
      <c r="K8" s="132" t="s">
        <v>432</v>
      </c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I9" s="139" t="s">
        <v>433</v>
      </c>
      <c r="J9" s="139"/>
      <c r="K9" s="131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9:J9"/>
  </mergeCells>
  <conditionalFormatting sqref="G4:G157">
    <cfRule type="cellIs" dxfId="75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8</xdr:row>
                    <xdr:rowOff>0</xdr:rowOff>
                  </from>
                  <to>
                    <xdr:col>10</xdr:col>
                    <xdr:colOff>546100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K160"/>
  <sheetViews>
    <sheetView zoomScaleNormal="100" workbookViewId="0">
      <selection activeCell="L11" sqref="L11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8.796875" style="17" bestFit="1" customWidth="1"/>
    <col min="7" max="7" width="12.59765625" style="17" customWidth="1"/>
    <col min="8" max="8" width="45.796875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  <c r="K8" s="132" t="s">
        <v>432</v>
      </c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F9" s="17">
        <v>0</v>
      </c>
      <c r="G9" s="39"/>
      <c r="H9"/>
      <c r="I9" s="139" t="s">
        <v>433</v>
      </c>
      <c r="J9" s="139"/>
      <c r="K9" s="131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F11" s="17">
        <v>0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111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111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111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F29" s="17">
        <v>0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F36" s="17">
        <v>0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111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F42" s="17">
        <v>0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F63" s="17">
        <v>0</v>
      </c>
      <c r="G63" s="39"/>
    </row>
    <row r="64" spans="1:7">
      <c r="A64" t="s">
        <v>111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F76" s="17">
        <v>0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F96" s="17">
        <v>0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F108" s="17">
        <v>0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F110" s="17">
        <v>0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111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F120" s="17">
        <v>0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F122" s="17">
        <v>0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111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F130" s="17">
        <v>0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F132" s="17">
        <v>0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F133" s="17">
        <v>0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F137" s="17">
        <v>0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F139" s="17">
        <v>0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F140" s="17">
        <v>0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F143" s="17">
        <v>0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F144" s="17">
        <v>0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F147" s="17">
        <v>0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9:J9"/>
  </mergeCells>
  <conditionalFormatting sqref="G4:G157">
    <cfRule type="cellIs" dxfId="7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7</xdr:row>
                    <xdr:rowOff>190500</xdr:rowOff>
                  </from>
                  <to>
                    <xdr:col>10</xdr:col>
                    <xdr:colOff>533400</xdr:colOff>
                    <xdr:row>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K160"/>
  <sheetViews>
    <sheetView zoomScaleNormal="100" workbookViewId="0">
      <selection activeCell="L9" sqref="L9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8.796875" style="17" bestFit="1" customWidth="1"/>
    <col min="7" max="7" width="12.59765625" style="17" customWidth="1"/>
    <col min="8" max="8" width="58.796875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  <c r="K6" s="132" t="s">
        <v>432</v>
      </c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  <c r="I7" s="139" t="s">
        <v>433</v>
      </c>
      <c r="J7" s="139"/>
      <c r="K7" s="131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G9" s="39"/>
      <c r="H9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105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105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105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105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G63" s="39"/>
    </row>
    <row r="64" spans="1:7">
      <c r="A64" t="s">
        <v>105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105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105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</row>
    <row r="160" spans="1:7">
      <c r="E160" s="17" t="s">
        <v>107</v>
      </c>
    </row>
  </sheetData>
  <mergeCells count="1">
    <mergeCell ref="I7:J7"/>
  </mergeCells>
  <conditionalFormatting sqref="G4:G157">
    <cfRule type="cellIs" dxfId="73" priority="2" stopIfTrue="1" operator="equal">
      <formula>IF(F4&gt;0,LOWER("JA"),"---")</formula>
    </cfRule>
  </conditionalFormatting>
  <conditionalFormatting sqref="F159">
    <cfRule type="cellIs" dxfId="72" priority="1" operator="equal">
      <formula>COUNT(F4:F157)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6</xdr:row>
                    <xdr:rowOff>12700</xdr:rowOff>
                  </from>
                  <to>
                    <xdr:col>10</xdr:col>
                    <xdr:colOff>533400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K160"/>
  <sheetViews>
    <sheetView zoomScaleNormal="100" workbookViewId="0">
      <selection activeCell="L8" sqref="L8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6.796875" style="17" bestFit="1" customWidth="1"/>
    <col min="7" max="7" width="12.59765625" style="17" customWidth="1"/>
    <col min="8" max="8" width="67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  <c r="K5" s="132" t="s">
        <v>432</v>
      </c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  <c r="I6" s="139" t="s">
        <v>433</v>
      </c>
      <c r="J6" s="139"/>
      <c r="K6" s="131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G9" s="39"/>
      <c r="H9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G11" s="39"/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105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105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105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105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G63" s="39"/>
    </row>
    <row r="64" spans="1:7">
      <c r="A64" t="s">
        <v>105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105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105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  <c r="F159" s="17">
        <f>COUNT(F4:F157)</f>
        <v>133</v>
      </c>
    </row>
    <row r="160" spans="1:7">
      <c r="E160" s="17" t="s">
        <v>107</v>
      </c>
    </row>
  </sheetData>
  <mergeCells count="1">
    <mergeCell ref="I6:J6"/>
  </mergeCells>
  <conditionalFormatting sqref="G4:G157">
    <cfRule type="cellIs" dxfId="71" priority="2" stopIfTrue="1" operator="equal">
      <formula>IF(F4&gt;0,LOWER("JA"),"---")</formula>
    </cfRule>
  </conditionalFormatting>
  <conditionalFormatting sqref="F160">
    <cfRule type="cellIs" dxfId="70" priority="1" operator="equal">
      <formula>AVERAGE(F4:F157)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4</xdr:row>
                    <xdr:rowOff>190500</xdr:rowOff>
                  </from>
                  <to>
                    <xdr:col>10</xdr:col>
                    <xdr:colOff>533400</xdr:colOff>
                    <xdr:row>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K160"/>
  <sheetViews>
    <sheetView zoomScaleNormal="100" workbookViewId="0">
      <selection activeCell="L13" sqref="L13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6.796875" style="17" bestFit="1" customWidth="1"/>
    <col min="7" max="7" width="12.59765625" style="17" customWidth="1"/>
    <col min="8" max="8" width="62.796875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/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/>
      <c r="H5"/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/>
      <c r="H6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/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/>
      <c r="H8"/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G9" s="39"/>
      <c r="H9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/>
      <c r="H10"/>
      <c r="K10" s="132" t="s">
        <v>432</v>
      </c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G11" s="39"/>
      <c r="H11"/>
      <c r="I11" s="139" t="s">
        <v>433</v>
      </c>
      <c r="J11" s="139"/>
      <c r="K11" s="13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/>
      <c r="H12"/>
    </row>
    <row r="13" spans="1:11">
      <c r="A13" t="s">
        <v>105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/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/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/>
      <c r="H15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/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/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/>
      <c r="H18"/>
    </row>
    <row r="19" spans="1:8">
      <c r="A19" t="s">
        <v>105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/>
      <c r="H19" s="127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/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/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/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/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/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/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/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/>
      <c r="H27"/>
    </row>
    <row r="28" spans="1:8">
      <c r="A28" t="s">
        <v>105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/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G29" s="39"/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/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/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/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/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/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/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G36" s="39"/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/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/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/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/>
    </row>
    <row r="41" spans="1:7">
      <c r="A41" t="s">
        <v>105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/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G42" s="39"/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/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/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/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/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/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/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/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/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/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/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/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/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/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/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/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/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/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/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/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/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G63" s="39"/>
    </row>
    <row r="64" spans="1:7">
      <c r="A64" t="s">
        <v>105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/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/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/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/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/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/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/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/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/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/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/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/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G76" s="39"/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/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/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/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/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/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/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/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/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/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/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/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/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/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/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/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/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/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/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/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G96" s="39"/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/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/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/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/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/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/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/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/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/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/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/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G108" s="39"/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/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G110" s="39"/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/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/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/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/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/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/>
    </row>
    <row r="117" spans="1:7">
      <c r="A117" t="s">
        <v>105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/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/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/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G120" s="39"/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/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G122" s="39"/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/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/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/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/>
    </row>
    <row r="127" spans="1:7">
      <c r="A127" t="s">
        <v>105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/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/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/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G130" s="39"/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/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G132" s="39"/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G133" s="39"/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/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/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/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G137" s="39"/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/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G139" s="39"/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G140" s="39"/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/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/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G143" s="39"/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G144" s="39"/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/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/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G147" s="39"/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/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/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/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/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/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/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/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/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/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/>
    </row>
    <row r="159" spans="1:7">
      <c r="E159" s="17" t="s">
        <v>135</v>
      </c>
      <c r="F159" s="17">
        <f>COUNT(F4:F157)</f>
        <v>133</v>
      </c>
    </row>
    <row r="160" spans="1:7">
      <c r="E160" s="17" t="s">
        <v>107</v>
      </c>
      <c r="F160" s="17">
        <f>AVERAGE(F4:F157)</f>
        <v>67.969924812030072</v>
      </c>
    </row>
  </sheetData>
  <mergeCells count="1">
    <mergeCell ref="I11:J11"/>
  </mergeCells>
  <conditionalFormatting sqref="G4:G157">
    <cfRule type="cellIs" dxfId="6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10</xdr:row>
                    <xdr:rowOff>12700</xdr:rowOff>
                  </from>
                  <to>
                    <xdr:col>10</xdr:col>
                    <xdr:colOff>546100</xdr:colOff>
                    <xdr:row>11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K160"/>
  <sheetViews>
    <sheetView zoomScaleNormal="100" workbookViewId="0">
      <selection activeCell="L8" sqref="L8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9.59765625" style="17" customWidth="1"/>
    <col min="7" max="7" width="12.59765625" style="17" customWidth="1"/>
    <col min="8" max="8" width="58.796875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t="s">
        <v>32</v>
      </c>
      <c r="B5" s="17" t="s">
        <v>143</v>
      </c>
      <c r="C5" s="17" t="s">
        <v>70</v>
      </c>
      <c r="D5" s="17">
        <v>5020</v>
      </c>
      <c r="E5" s="17" t="s">
        <v>252</v>
      </c>
      <c r="F5" s="17">
        <v>60</v>
      </c>
      <c r="G5" s="39" t="str">
        <f t="shared" ref="G5:G68" si="0">IF(F5&gt;0,"JA","---")</f>
        <v>JA</v>
      </c>
      <c r="H5"/>
      <c r="K5" s="132" t="s">
        <v>432</v>
      </c>
    </row>
    <row r="6" spans="1:11">
      <c r="A6" t="s">
        <v>97</v>
      </c>
      <c r="B6" s="17" t="s">
        <v>65</v>
      </c>
      <c r="C6" s="17" t="s">
        <v>192</v>
      </c>
      <c r="D6" s="17">
        <v>5020</v>
      </c>
      <c r="E6" s="17" t="s">
        <v>252</v>
      </c>
      <c r="F6" s="17">
        <v>70</v>
      </c>
      <c r="G6" s="39" t="str">
        <f t="shared" si="0"/>
        <v>JA</v>
      </c>
      <c r="H6"/>
      <c r="I6" s="139" t="s">
        <v>433</v>
      </c>
      <c r="J6" s="139"/>
      <c r="K6" s="131"/>
    </row>
    <row r="7" spans="1:11">
      <c r="A7" t="s">
        <v>105</v>
      </c>
      <c r="B7" s="17" t="s">
        <v>6</v>
      </c>
      <c r="C7" s="17" t="s">
        <v>128</v>
      </c>
      <c r="D7" s="17">
        <v>5020</v>
      </c>
      <c r="E7" s="17" t="s">
        <v>252</v>
      </c>
      <c r="F7" s="17">
        <v>100</v>
      </c>
      <c r="G7" s="39" t="str">
        <f t="shared" si="0"/>
        <v>JA</v>
      </c>
      <c r="H7"/>
    </row>
    <row r="8" spans="1:11">
      <c r="A8" t="s">
        <v>113</v>
      </c>
      <c r="B8" s="17" t="s">
        <v>57</v>
      </c>
      <c r="C8" s="17" t="s">
        <v>133</v>
      </c>
      <c r="D8" s="17">
        <v>5020</v>
      </c>
      <c r="E8" s="17" t="s">
        <v>252</v>
      </c>
      <c r="F8" s="17">
        <v>60</v>
      </c>
      <c r="G8" s="39" t="str">
        <f t="shared" si="0"/>
        <v>JA</v>
      </c>
      <c r="H8"/>
    </row>
    <row r="9" spans="1:11">
      <c r="A9" t="s">
        <v>32</v>
      </c>
      <c r="B9" s="17" t="s">
        <v>33</v>
      </c>
      <c r="C9" s="17" t="s">
        <v>130</v>
      </c>
      <c r="D9" s="17">
        <v>5020</v>
      </c>
      <c r="E9" s="17" t="s">
        <v>252</v>
      </c>
      <c r="G9" s="39" t="str">
        <f t="shared" si="0"/>
        <v>---</v>
      </c>
      <c r="H9"/>
    </row>
    <row r="10" spans="1:11">
      <c r="A10" t="s">
        <v>103</v>
      </c>
      <c r="B10" s="17" t="s">
        <v>35</v>
      </c>
      <c r="C10" s="17" t="s">
        <v>154</v>
      </c>
      <c r="D10" s="17">
        <v>5020</v>
      </c>
      <c r="E10" s="17" t="s">
        <v>252</v>
      </c>
      <c r="F10" s="17">
        <v>100</v>
      </c>
      <c r="G10" s="39" t="str">
        <f t="shared" si="0"/>
        <v>JA</v>
      </c>
      <c r="H10"/>
    </row>
    <row r="11" spans="1:11">
      <c r="A11" t="s">
        <v>32</v>
      </c>
      <c r="B11" s="17" t="s">
        <v>35</v>
      </c>
      <c r="C11" s="17" t="s">
        <v>129</v>
      </c>
      <c r="D11" s="17">
        <v>5020</v>
      </c>
      <c r="E11" s="17" t="s">
        <v>252</v>
      </c>
      <c r="G11" s="39" t="str">
        <f t="shared" si="0"/>
        <v>---</v>
      </c>
      <c r="H11"/>
    </row>
    <row r="12" spans="1:11">
      <c r="A12" t="s">
        <v>91</v>
      </c>
      <c r="B12" s="17" t="s">
        <v>35</v>
      </c>
      <c r="C12" s="17" t="s">
        <v>227</v>
      </c>
      <c r="D12" s="17">
        <v>5020</v>
      </c>
      <c r="E12" s="17" t="s">
        <v>252</v>
      </c>
      <c r="F12" s="17">
        <v>50</v>
      </c>
      <c r="G12" s="39" t="str">
        <f t="shared" si="0"/>
        <v>JA</v>
      </c>
      <c r="H12"/>
    </row>
    <row r="13" spans="1:11">
      <c r="A13" t="s">
        <v>105</v>
      </c>
      <c r="B13" s="17" t="s">
        <v>35</v>
      </c>
      <c r="C13" s="17" t="s">
        <v>42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113</v>
      </c>
      <c r="B14" s="17" t="s">
        <v>59</v>
      </c>
      <c r="C14" s="17" t="s">
        <v>194</v>
      </c>
      <c r="D14" s="17">
        <v>5020</v>
      </c>
      <c r="E14" s="17" t="s">
        <v>252</v>
      </c>
      <c r="F14" s="17">
        <v>60</v>
      </c>
      <c r="G14" s="39" t="str">
        <f t="shared" si="0"/>
        <v>JA</v>
      </c>
      <c r="H14"/>
    </row>
    <row r="15" spans="1:11">
      <c r="A15" t="s">
        <v>63</v>
      </c>
      <c r="B15" s="17" t="s">
        <v>66</v>
      </c>
      <c r="C15" s="17" t="s">
        <v>213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 s="127"/>
    </row>
    <row r="16" spans="1:11">
      <c r="A16" t="s">
        <v>63</v>
      </c>
      <c r="B16" s="17" t="s">
        <v>67</v>
      </c>
      <c r="C16" s="17" t="s">
        <v>68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123</v>
      </c>
      <c r="B17" s="17" t="s">
        <v>43</v>
      </c>
      <c r="C17" s="17" t="s">
        <v>185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228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105</v>
      </c>
      <c r="B19" s="17" t="s">
        <v>43</v>
      </c>
      <c r="C19" s="17" t="s">
        <v>246</v>
      </c>
      <c r="D19" s="17">
        <v>5020</v>
      </c>
      <c r="E19" s="17" t="s">
        <v>252</v>
      </c>
      <c r="F19" s="17">
        <v>50</v>
      </c>
      <c r="G19" s="39" t="str">
        <f t="shared" si="0"/>
        <v>JA</v>
      </c>
      <c r="H19"/>
    </row>
    <row r="20" spans="1:8">
      <c r="A20" t="s">
        <v>32</v>
      </c>
      <c r="B20" s="17" t="s">
        <v>253</v>
      </c>
      <c r="C20" s="17" t="s">
        <v>131</v>
      </c>
      <c r="D20" s="17">
        <v>5020</v>
      </c>
      <c r="E20" s="17" t="s">
        <v>252</v>
      </c>
      <c r="F20" s="17">
        <v>60</v>
      </c>
      <c r="G20" s="39" t="str">
        <f t="shared" si="0"/>
        <v>JA</v>
      </c>
      <c r="H20"/>
    </row>
    <row r="21" spans="1:8">
      <c r="A21" t="s">
        <v>32</v>
      </c>
      <c r="B21" s="17" t="s">
        <v>254</v>
      </c>
      <c r="C21" s="17" t="s">
        <v>69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30</v>
      </c>
      <c r="C22" s="17" t="s">
        <v>217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91</v>
      </c>
      <c r="B23" s="17" t="s">
        <v>40</v>
      </c>
      <c r="C23" s="17" t="s">
        <v>156</v>
      </c>
      <c r="D23" s="17">
        <v>5020</v>
      </c>
      <c r="E23" s="17" t="s">
        <v>252</v>
      </c>
      <c r="F23" s="17">
        <v>50</v>
      </c>
      <c r="G23" s="39" t="str">
        <f t="shared" si="0"/>
        <v>JA</v>
      </c>
      <c r="H23"/>
    </row>
    <row r="24" spans="1:8">
      <c r="A24" t="s">
        <v>32</v>
      </c>
      <c r="B24" s="17" t="s">
        <v>121</v>
      </c>
      <c r="C24" s="17" t="s">
        <v>132</v>
      </c>
      <c r="D24" s="17">
        <v>5020</v>
      </c>
      <c r="E24" s="17" t="s">
        <v>252</v>
      </c>
      <c r="F24" s="17">
        <v>60</v>
      </c>
      <c r="G24" s="39" t="str">
        <f t="shared" si="0"/>
        <v>JA</v>
      </c>
      <c r="H24"/>
    </row>
    <row r="25" spans="1:8">
      <c r="A25" t="s">
        <v>115</v>
      </c>
      <c r="B25" s="17" t="s">
        <v>121</v>
      </c>
      <c r="C25" s="17" t="s">
        <v>87</v>
      </c>
      <c r="D25" s="17">
        <v>5020</v>
      </c>
      <c r="E25" s="17" t="s">
        <v>252</v>
      </c>
      <c r="F25" s="17">
        <v>70</v>
      </c>
      <c r="G25" s="39" t="str">
        <f t="shared" si="0"/>
        <v>JA</v>
      </c>
      <c r="H25"/>
    </row>
    <row r="26" spans="1:8">
      <c r="A26" t="s">
        <v>63</v>
      </c>
      <c r="B26" s="17" t="s">
        <v>142</v>
      </c>
      <c r="C26" s="17" t="s">
        <v>132</v>
      </c>
      <c r="D26" s="17">
        <v>5020</v>
      </c>
      <c r="E26" s="17" t="s">
        <v>252</v>
      </c>
      <c r="F26" s="17">
        <v>60</v>
      </c>
      <c r="G26" s="39" t="str">
        <f t="shared" si="0"/>
        <v>JA</v>
      </c>
      <c r="H26"/>
    </row>
    <row r="27" spans="1:8">
      <c r="A27" t="s">
        <v>103</v>
      </c>
      <c r="B27" s="17" t="s">
        <v>20</v>
      </c>
      <c r="C27" s="17" t="s">
        <v>216</v>
      </c>
      <c r="D27" s="17">
        <v>5020</v>
      </c>
      <c r="E27" s="17" t="s">
        <v>252</v>
      </c>
      <c r="F27" s="17">
        <v>100</v>
      </c>
      <c r="G27" s="39" t="str">
        <f t="shared" si="0"/>
        <v>JA</v>
      </c>
      <c r="H27"/>
    </row>
    <row r="28" spans="1:8">
      <c r="A28" t="s">
        <v>105</v>
      </c>
      <c r="B28" s="17" t="s">
        <v>30</v>
      </c>
      <c r="C28" s="17" t="s">
        <v>229</v>
      </c>
      <c r="D28" s="17">
        <v>5020</v>
      </c>
      <c r="E28" s="17" t="s">
        <v>252</v>
      </c>
      <c r="F28" s="17">
        <v>50</v>
      </c>
      <c r="G28" s="39" t="str">
        <f t="shared" si="0"/>
        <v>JA</v>
      </c>
      <c r="H28"/>
    </row>
    <row r="29" spans="1:8">
      <c r="A29" t="s">
        <v>109</v>
      </c>
      <c r="B29" s="17" t="s">
        <v>30</v>
      </c>
      <c r="C29" s="17" t="s">
        <v>242</v>
      </c>
      <c r="D29" s="17">
        <v>5020</v>
      </c>
      <c r="E29" s="17" t="s">
        <v>252</v>
      </c>
      <c r="G29" s="39" t="str">
        <f t="shared" si="0"/>
        <v>---</v>
      </c>
    </row>
    <row r="30" spans="1:8">
      <c r="A30" t="s">
        <v>63</v>
      </c>
      <c r="B30" s="17" t="s">
        <v>60</v>
      </c>
      <c r="C30" s="17" t="s">
        <v>61</v>
      </c>
      <c r="D30" s="17">
        <v>5020</v>
      </c>
      <c r="E30" s="17" t="s">
        <v>252</v>
      </c>
      <c r="F30" s="17">
        <v>60</v>
      </c>
      <c r="G30" s="39" t="str">
        <f t="shared" si="0"/>
        <v>JA</v>
      </c>
    </row>
    <row r="31" spans="1:8">
      <c r="A31" t="s">
        <v>32</v>
      </c>
      <c r="B31" s="17" t="s">
        <v>71</v>
      </c>
      <c r="C31" s="17" t="s">
        <v>72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103</v>
      </c>
      <c r="B32" s="17" t="s">
        <v>17</v>
      </c>
      <c r="C32" s="17" t="s">
        <v>189</v>
      </c>
      <c r="D32" s="17">
        <v>5020</v>
      </c>
      <c r="E32" s="17" t="s">
        <v>252</v>
      </c>
      <c r="F32" s="17">
        <v>100</v>
      </c>
      <c r="G32" s="39" t="str">
        <f t="shared" si="0"/>
        <v>JA</v>
      </c>
    </row>
    <row r="33" spans="1:7">
      <c r="A33" t="s">
        <v>91</v>
      </c>
      <c r="B33" s="17" t="s">
        <v>9</v>
      </c>
      <c r="C33" s="17" t="s">
        <v>157</v>
      </c>
      <c r="D33" s="17">
        <v>5020</v>
      </c>
      <c r="E33" s="17" t="s">
        <v>252</v>
      </c>
      <c r="F33" s="17">
        <v>50</v>
      </c>
      <c r="G33" s="39" t="str">
        <f t="shared" si="0"/>
        <v>JA</v>
      </c>
    </row>
    <row r="34" spans="1:7">
      <c r="A34" t="s">
        <v>110</v>
      </c>
      <c r="B34" s="17" t="s">
        <v>9</v>
      </c>
      <c r="C34" s="17" t="s">
        <v>158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>
      <c r="A35" t="s">
        <v>105</v>
      </c>
      <c r="B35" s="17" t="s">
        <v>9</v>
      </c>
      <c r="C35" s="17" t="s">
        <v>208</v>
      </c>
      <c r="D35" s="17">
        <v>5020</v>
      </c>
      <c r="E35" s="17" t="s">
        <v>252</v>
      </c>
      <c r="F35" s="17">
        <v>100</v>
      </c>
      <c r="G35" s="39" t="str">
        <f t="shared" si="0"/>
        <v>JA</v>
      </c>
    </row>
    <row r="36" spans="1:7">
      <c r="A36" t="s">
        <v>32</v>
      </c>
      <c r="B36" s="17" t="s">
        <v>9</v>
      </c>
      <c r="C36" s="17" t="s">
        <v>211</v>
      </c>
      <c r="D36" s="17">
        <v>5020</v>
      </c>
      <c r="E36" s="17" t="s">
        <v>252</v>
      </c>
      <c r="G36" s="39" t="str">
        <f t="shared" si="0"/>
        <v>---</v>
      </c>
    </row>
    <row r="37" spans="1:7">
      <c r="A37" t="s">
        <v>112</v>
      </c>
      <c r="B37" s="17" t="s">
        <v>9</v>
      </c>
      <c r="C37" s="17" t="s">
        <v>230</v>
      </c>
      <c r="D37" s="17">
        <v>5020</v>
      </c>
      <c r="E37" s="17" t="s">
        <v>252</v>
      </c>
      <c r="F37" s="17">
        <v>50</v>
      </c>
      <c r="G37" s="39" t="str">
        <f t="shared" si="0"/>
        <v>JA</v>
      </c>
    </row>
    <row r="38" spans="1:7">
      <c r="A38" t="s">
        <v>32</v>
      </c>
      <c r="B38" s="17" t="s">
        <v>73</v>
      </c>
      <c r="C38" s="17" t="s">
        <v>131</v>
      </c>
      <c r="D38" s="17">
        <v>5020</v>
      </c>
      <c r="E38" s="17" t="s">
        <v>252</v>
      </c>
      <c r="F38" s="17">
        <v>60</v>
      </c>
      <c r="G38" s="39" t="str">
        <f t="shared" si="0"/>
        <v>JA</v>
      </c>
    </row>
    <row r="39" spans="1:7">
      <c r="A39" t="s">
        <v>32</v>
      </c>
      <c r="B39" s="17" t="s">
        <v>73</v>
      </c>
      <c r="C39" s="17" t="s">
        <v>198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>
      <c r="A40" t="s">
        <v>63</v>
      </c>
      <c r="B40" s="17" t="s">
        <v>44</v>
      </c>
      <c r="C40" s="17" t="s">
        <v>132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>
      <c r="A41" t="s">
        <v>105</v>
      </c>
      <c r="B41" s="17" t="s">
        <v>44</v>
      </c>
      <c r="C41" s="17" t="s">
        <v>187</v>
      </c>
      <c r="D41" s="17">
        <v>5020</v>
      </c>
      <c r="E41" s="17" t="s">
        <v>252</v>
      </c>
      <c r="F41" s="17">
        <v>50</v>
      </c>
      <c r="G41" s="39" t="str">
        <f t="shared" si="0"/>
        <v>JA</v>
      </c>
    </row>
    <row r="42" spans="1:7">
      <c r="A42" t="s">
        <v>109</v>
      </c>
      <c r="B42" s="17" t="s">
        <v>25</v>
      </c>
      <c r="C42" s="17" t="s">
        <v>163</v>
      </c>
      <c r="D42" s="17">
        <v>5020</v>
      </c>
      <c r="E42" s="17" t="s">
        <v>252</v>
      </c>
      <c r="G42" s="39" t="str">
        <f t="shared" si="0"/>
        <v>---</v>
      </c>
    </row>
    <row r="43" spans="1:7">
      <c r="A43" t="s">
        <v>32</v>
      </c>
      <c r="B43" s="17" t="s">
        <v>74</v>
      </c>
      <c r="C43" s="17" t="s">
        <v>131</v>
      </c>
      <c r="D43" s="17">
        <v>5020</v>
      </c>
      <c r="E43" s="17" t="s">
        <v>252</v>
      </c>
      <c r="F43" s="17">
        <v>70</v>
      </c>
      <c r="G43" s="39" t="str">
        <f t="shared" si="0"/>
        <v>JA</v>
      </c>
    </row>
    <row r="44" spans="1:7">
      <c r="A44" t="s">
        <v>32</v>
      </c>
      <c r="B44" s="17" t="s">
        <v>74</v>
      </c>
      <c r="C44" s="17" t="s">
        <v>173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>
      <c r="A45" t="s">
        <v>122</v>
      </c>
      <c r="B45" s="17" t="s">
        <v>46</v>
      </c>
      <c r="C45" s="17" t="s">
        <v>197</v>
      </c>
      <c r="D45" s="17">
        <v>5020</v>
      </c>
      <c r="E45" s="17" t="s">
        <v>252</v>
      </c>
      <c r="F45" s="17">
        <v>50</v>
      </c>
      <c r="G45" s="39" t="str">
        <f t="shared" si="0"/>
        <v>JA</v>
      </c>
    </row>
    <row r="46" spans="1:7">
      <c r="A46" t="s">
        <v>103</v>
      </c>
      <c r="B46" s="17" t="s">
        <v>46</v>
      </c>
      <c r="C46" s="17" t="s">
        <v>183</v>
      </c>
      <c r="D46" s="17">
        <v>5020</v>
      </c>
      <c r="E46" s="17" t="s">
        <v>252</v>
      </c>
      <c r="F46" s="17">
        <v>100</v>
      </c>
      <c r="G46" s="39" t="str">
        <f t="shared" si="0"/>
        <v>JA</v>
      </c>
    </row>
    <row r="47" spans="1:7">
      <c r="A47" t="s">
        <v>109</v>
      </c>
      <c r="B47" s="17" t="s">
        <v>75</v>
      </c>
      <c r="C47" s="17" t="s">
        <v>132</v>
      </c>
      <c r="D47" s="17">
        <v>5020</v>
      </c>
      <c r="E47" s="17" t="s">
        <v>252</v>
      </c>
      <c r="F47" s="17">
        <v>70</v>
      </c>
      <c r="G47" s="39" t="str">
        <f t="shared" si="0"/>
        <v>JA</v>
      </c>
    </row>
    <row r="48" spans="1:7">
      <c r="A48" t="s">
        <v>109</v>
      </c>
      <c r="B48" s="17" t="s">
        <v>75</v>
      </c>
      <c r="C48" s="17" t="s">
        <v>205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>
      <c r="A49" t="s">
        <v>91</v>
      </c>
      <c r="B49" s="17" t="s">
        <v>41</v>
      </c>
      <c r="C49" s="17" t="s">
        <v>207</v>
      </c>
      <c r="D49" s="17">
        <v>5020</v>
      </c>
      <c r="E49" s="17" t="s">
        <v>252</v>
      </c>
      <c r="F49" s="17">
        <v>50</v>
      </c>
      <c r="G49" s="39" t="str">
        <f t="shared" si="0"/>
        <v>JA</v>
      </c>
    </row>
    <row r="50" spans="1:7">
      <c r="A50" t="s">
        <v>109</v>
      </c>
      <c r="B50" s="17" t="s">
        <v>78</v>
      </c>
      <c r="C50" s="17" t="s">
        <v>201</v>
      </c>
      <c r="D50" s="17">
        <v>5020</v>
      </c>
      <c r="E50" s="17" t="s">
        <v>252</v>
      </c>
      <c r="F50" s="17">
        <v>70</v>
      </c>
      <c r="G50" s="39" t="str">
        <f t="shared" si="0"/>
        <v>JA</v>
      </c>
    </row>
    <row r="51" spans="1:7">
      <c r="A51" t="s">
        <v>63</v>
      </c>
      <c r="B51" s="17" t="s">
        <v>62</v>
      </c>
      <c r="C51" s="17" t="s">
        <v>174</v>
      </c>
      <c r="D51" s="17">
        <v>5020</v>
      </c>
      <c r="E51" s="17" t="s">
        <v>252</v>
      </c>
      <c r="F51" s="17">
        <v>60</v>
      </c>
      <c r="G51" s="39" t="str">
        <f t="shared" si="0"/>
        <v>JA</v>
      </c>
    </row>
    <row r="52" spans="1:7">
      <c r="A52" t="s">
        <v>109</v>
      </c>
      <c r="B52" s="17" t="s">
        <v>76</v>
      </c>
      <c r="C52" s="17" t="s">
        <v>144</v>
      </c>
      <c r="D52" s="17">
        <v>5020</v>
      </c>
      <c r="E52" s="17" t="s">
        <v>252</v>
      </c>
      <c r="F52" s="17">
        <v>70</v>
      </c>
      <c r="G52" s="39" t="str">
        <f t="shared" si="0"/>
        <v>JA</v>
      </c>
    </row>
    <row r="53" spans="1:7">
      <c r="A53" t="s">
        <v>114</v>
      </c>
      <c r="B53" s="17" t="s">
        <v>116</v>
      </c>
      <c r="C53" s="17" t="s">
        <v>145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>
      <c r="A54" t="s">
        <v>109</v>
      </c>
      <c r="B54" s="17" t="s">
        <v>21</v>
      </c>
      <c r="C54" s="17" t="s">
        <v>148</v>
      </c>
      <c r="D54" s="17">
        <v>5020</v>
      </c>
      <c r="E54" s="17" t="s">
        <v>252</v>
      </c>
      <c r="F54" s="17">
        <v>100</v>
      </c>
      <c r="G54" s="39" t="str">
        <f t="shared" si="0"/>
        <v>JA</v>
      </c>
    </row>
    <row r="55" spans="1:7">
      <c r="A55" t="s">
        <v>122</v>
      </c>
      <c r="B55" s="17" t="s">
        <v>21</v>
      </c>
      <c r="C55" s="17" t="s">
        <v>159</v>
      </c>
      <c r="D55" s="17">
        <v>5020</v>
      </c>
      <c r="E55" s="17" t="s">
        <v>252</v>
      </c>
      <c r="F55" s="17">
        <v>50</v>
      </c>
      <c r="G55" s="39" t="str">
        <f t="shared" si="0"/>
        <v>JA</v>
      </c>
    </row>
    <row r="56" spans="1:7">
      <c r="A56" t="s">
        <v>91</v>
      </c>
      <c r="B56" s="17" t="s">
        <v>21</v>
      </c>
      <c r="C56" s="17" t="s">
        <v>184</v>
      </c>
      <c r="D56" s="17">
        <v>5020</v>
      </c>
      <c r="E56" s="17" t="s">
        <v>252</v>
      </c>
      <c r="F56" s="17">
        <v>100</v>
      </c>
      <c r="G56" s="39" t="str">
        <f t="shared" si="0"/>
        <v>JA</v>
      </c>
    </row>
    <row r="57" spans="1:7">
      <c r="A57" t="s">
        <v>103</v>
      </c>
      <c r="B57" s="17" t="s">
        <v>12</v>
      </c>
      <c r="C57" s="17" t="s">
        <v>164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>
      <c r="A58" t="s">
        <v>123</v>
      </c>
      <c r="B58" s="17" t="s">
        <v>255</v>
      </c>
      <c r="C58" s="17" t="s">
        <v>54</v>
      </c>
      <c r="D58" s="17">
        <v>5020</v>
      </c>
      <c r="E58" s="17" t="s">
        <v>252</v>
      </c>
      <c r="F58" s="17">
        <v>60</v>
      </c>
      <c r="G58" s="39" t="str">
        <f t="shared" si="0"/>
        <v>JA</v>
      </c>
    </row>
    <row r="59" spans="1:7">
      <c r="A59" t="s">
        <v>123</v>
      </c>
      <c r="B59" s="17" t="s">
        <v>52</v>
      </c>
      <c r="C59" s="17" t="s">
        <v>152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>
      <c r="A60" t="s">
        <v>109</v>
      </c>
      <c r="B60" s="17" t="s">
        <v>77</v>
      </c>
      <c r="C60" s="17" t="s">
        <v>204</v>
      </c>
      <c r="D60" s="17">
        <v>5020</v>
      </c>
      <c r="E60" s="17" t="s">
        <v>252</v>
      </c>
      <c r="F60" s="17">
        <v>70</v>
      </c>
      <c r="G60" s="39" t="str">
        <f t="shared" si="0"/>
        <v>JA</v>
      </c>
    </row>
    <row r="61" spans="1:7">
      <c r="A61" t="s">
        <v>114</v>
      </c>
      <c r="B61" s="17" t="s">
        <v>78</v>
      </c>
      <c r="C61" s="17" t="s">
        <v>200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>
      <c r="A62" t="s">
        <v>114</v>
      </c>
      <c r="B62" s="17" t="s">
        <v>78</v>
      </c>
      <c r="C62" s="17" t="s">
        <v>226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>
      <c r="A63" t="s">
        <v>32</v>
      </c>
      <c r="B63" s="17" t="s">
        <v>37</v>
      </c>
      <c r="C63" s="17" t="s">
        <v>147</v>
      </c>
      <c r="D63" s="17">
        <v>5020</v>
      </c>
      <c r="E63" s="17" t="s">
        <v>252</v>
      </c>
      <c r="G63" s="39" t="str">
        <f t="shared" si="0"/>
        <v>---</v>
      </c>
    </row>
    <row r="64" spans="1:7">
      <c r="A64" t="s">
        <v>105</v>
      </c>
      <c r="B64" s="17" t="s">
        <v>16</v>
      </c>
      <c r="C64" s="17" t="s">
        <v>149</v>
      </c>
      <c r="D64" s="17">
        <v>5020</v>
      </c>
      <c r="E64" s="17" t="s">
        <v>252</v>
      </c>
      <c r="F64" s="17">
        <v>50</v>
      </c>
      <c r="G64" s="39" t="str">
        <f t="shared" si="0"/>
        <v>JA</v>
      </c>
    </row>
    <row r="65" spans="1:7">
      <c r="A65" t="s">
        <v>114</v>
      </c>
      <c r="B65" s="17" t="s">
        <v>80</v>
      </c>
      <c r="C65" s="17" t="s">
        <v>251</v>
      </c>
      <c r="D65" s="17">
        <v>5020</v>
      </c>
      <c r="E65" s="17" t="s">
        <v>252</v>
      </c>
      <c r="F65" s="17">
        <v>70</v>
      </c>
      <c r="G65" s="39" t="str">
        <f t="shared" si="0"/>
        <v>JA</v>
      </c>
    </row>
    <row r="66" spans="1:7">
      <c r="A66" t="s">
        <v>114</v>
      </c>
      <c r="B66" s="17" t="s">
        <v>80</v>
      </c>
      <c r="C66" s="17" t="s">
        <v>81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>
      <c r="A67" t="s">
        <v>114</v>
      </c>
      <c r="B67" s="17" t="s">
        <v>80</v>
      </c>
      <c r="C67" s="17" t="s">
        <v>218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>
      <c r="A68" t="s">
        <v>103</v>
      </c>
      <c r="B68" s="17" t="s">
        <v>16</v>
      </c>
      <c r="C68" s="17" t="s">
        <v>243</v>
      </c>
      <c r="D68" s="17">
        <v>5020</v>
      </c>
      <c r="E68" s="17" t="s">
        <v>252</v>
      </c>
      <c r="F68" s="17">
        <v>100</v>
      </c>
      <c r="G68" s="39" t="str">
        <f t="shared" si="0"/>
        <v>JA</v>
      </c>
    </row>
    <row r="69" spans="1:7">
      <c r="A69" t="s">
        <v>114</v>
      </c>
      <c r="B69" s="17" t="s">
        <v>82</v>
      </c>
      <c r="C69" s="17" t="s">
        <v>225</v>
      </c>
      <c r="D69" s="17">
        <v>5020</v>
      </c>
      <c r="E69" s="17" t="s">
        <v>252</v>
      </c>
      <c r="F69" s="17">
        <v>70</v>
      </c>
      <c r="G69" s="39" t="str">
        <f t="shared" ref="G69:G132" si="1">IF(F69&gt;0,"JA","---")</f>
        <v>JA</v>
      </c>
    </row>
    <row r="70" spans="1:7">
      <c r="A70" t="s">
        <v>114</v>
      </c>
      <c r="B70" s="17" t="s">
        <v>83</v>
      </c>
      <c r="C70" s="17" t="s">
        <v>132</v>
      </c>
      <c r="D70" s="17">
        <v>5020</v>
      </c>
      <c r="E70" s="17" t="s">
        <v>252</v>
      </c>
      <c r="F70" s="17">
        <v>70</v>
      </c>
      <c r="G70" s="39" t="str">
        <f t="shared" si="1"/>
        <v>JA</v>
      </c>
    </row>
    <row r="71" spans="1:7">
      <c r="A71" t="s">
        <v>103</v>
      </c>
      <c r="B71" s="17" t="s">
        <v>18</v>
      </c>
      <c r="C71" s="17" t="s">
        <v>231</v>
      </c>
      <c r="D71" s="17">
        <v>5020</v>
      </c>
      <c r="E71" s="17" t="s">
        <v>252</v>
      </c>
      <c r="F71" s="17">
        <v>100</v>
      </c>
      <c r="G71" s="39" t="str">
        <f t="shared" si="1"/>
        <v>JA</v>
      </c>
    </row>
    <row r="72" spans="1:7">
      <c r="A72" t="s">
        <v>97</v>
      </c>
      <c r="B72" s="17" t="s">
        <v>84</v>
      </c>
      <c r="C72" s="17" t="s">
        <v>186</v>
      </c>
      <c r="D72" s="17">
        <v>5020</v>
      </c>
      <c r="E72" s="17" t="s">
        <v>252</v>
      </c>
      <c r="F72" s="17">
        <v>70</v>
      </c>
      <c r="G72" s="39" t="str">
        <f t="shared" si="1"/>
        <v>JA</v>
      </c>
    </row>
    <row r="73" spans="1:7">
      <c r="A73" t="s">
        <v>97</v>
      </c>
      <c r="B73" s="17" t="s">
        <v>256</v>
      </c>
      <c r="C73" s="17" t="s">
        <v>155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>
      <c r="A74" t="s">
        <v>97</v>
      </c>
      <c r="B74" s="17" t="s">
        <v>119</v>
      </c>
      <c r="C74" s="17" t="s">
        <v>85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>
      <c r="A75" t="s">
        <v>97</v>
      </c>
      <c r="B75" s="17" t="s">
        <v>118</v>
      </c>
      <c r="C75" s="17" t="s">
        <v>199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>
      <c r="A76" t="s">
        <v>32</v>
      </c>
      <c r="B76" s="17" t="s">
        <v>257</v>
      </c>
      <c r="C76" s="17" t="s">
        <v>179</v>
      </c>
      <c r="D76" s="17">
        <v>5020</v>
      </c>
      <c r="E76" s="17" t="s">
        <v>252</v>
      </c>
      <c r="G76" s="39" t="str">
        <f t="shared" si="1"/>
        <v>---</v>
      </c>
    </row>
    <row r="77" spans="1:7">
      <c r="A77" t="s">
        <v>97</v>
      </c>
      <c r="B77" s="17" t="s">
        <v>258</v>
      </c>
      <c r="C77" s="17" t="s">
        <v>132</v>
      </c>
      <c r="D77" s="17">
        <v>5020</v>
      </c>
      <c r="E77" s="17" t="s">
        <v>252</v>
      </c>
      <c r="F77" s="17">
        <v>70</v>
      </c>
      <c r="G77" s="39" t="str">
        <f t="shared" si="1"/>
        <v>JA</v>
      </c>
    </row>
    <row r="78" spans="1:7">
      <c r="A78" t="s">
        <v>123</v>
      </c>
      <c r="B78" s="17" t="s">
        <v>55</v>
      </c>
      <c r="C78" s="17" t="s">
        <v>56</v>
      </c>
      <c r="D78" s="17">
        <v>5020</v>
      </c>
      <c r="E78" s="17" t="s">
        <v>252</v>
      </c>
      <c r="F78" s="17">
        <v>60</v>
      </c>
      <c r="G78" s="39" t="str">
        <f t="shared" si="1"/>
        <v>JA</v>
      </c>
    </row>
    <row r="79" spans="1:7">
      <c r="A79" t="s">
        <v>115</v>
      </c>
      <c r="B79" s="17" t="s">
        <v>86</v>
      </c>
      <c r="C79" s="17" t="s">
        <v>132</v>
      </c>
      <c r="D79" s="17">
        <v>5020</v>
      </c>
      <c r="E79" s="17" t="s">
        <v>252</v>
      </c>
      <c r="F79" s="17">
        <v>70</v>
      </c>
      <c r="G79" s="39" t="str">
        <f t="shared" si="1"/>
        <v>JA</v>
      </c>
    </row>
    <row r="80" spans="1:7">
      <c r="A80" t="s">
        <v>97</v>
      </c>
      <c r="B80" s="17" t="s">
        <v>86</v>
      </c>
      <c r="C80" s="17" t="s">
        <v>222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>
      <c r="A81" t="s">
        <v>115</v>
      </c>
      <c r="B81" s="17" t="s">
        <v>90</v>
      </c>
      <c r="C81" s="17" t="s">
        <v>215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>
      <c r="A82" t="s">
        <v>115</v>
      </c>
      <c r="B82" s="17" t="s">
        <v>259</v>
      </c>
      <c r="C82" s="17" t="s">
        <v>214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>
      <c r="A83" t="s">
        <v>109</v>
      </c>
      <c r="B83" s="17" t="s">
        <v>260</v>
      </c>
      <c r="C83" s="17" t="s">
        <v>232</v>
      </c>
      <c r="D83" s="17">
        <v>5020</v>
      </c>
      <c r="E83" s="17" t="s">
        <v>252</v>
      </c>
      <c r="F83" s="17">
        <v>100</v>
      </c>
      <c r="G83" s="39" t="str">
        <f t="shared" si="1"/>
        <v>JA</v>
      </c>
    </row>
    <row r="84" spans="1:7">
      <c r="A84" t="s">
        <v>63</v>
      </c>
      <c r="B84" s="17" t="s">
        <v>14</v>
      </c>
      <c r="C84" s="17" t="s">
        <v>131</v>
      </c>
      <c r="D84" s="17">
        <v>5020</v>
      </c>
      <c r="E84" s="17" t="s">
        <v>252</v>
      </c>
      <c r="F84" s="17">
        <v>60</v>
      </c>
      <c r="G84" s="39" t="str">
        <f t="shared" si="1"/>
        <v>JA</v>
      </c>
    </row>
    <row r="85" spans="1:7">
      <c r="A85" t="s">
        <v>103</v>
      </c>
      <c r="B85" s="17" t="s">
        <v>14</v>
      </c>
      <c r="C85" s="17" t="s">
        <v>203</v>
      </c>
      <c r="D85" s="17">
        <v>5020</v>
      </c>
      <c r="E85" s="17" t="s">
        <v>252</v>
      </c>
      <c r="F85" s="17">
        <v>100</v>
      </c>
      <c r="G85" s="39" t="str">
        <f t="shared" si="1"/>
        <v>JA</v>
      </c>
    </row>
    <row r="86" spans="1:7">
      <c r="A86" t="s">
        <v>112</v>
      </c>
      <c r="B86" s="17" t="s">
        <v>260</v>
      </c>
      <c r="C86" s="17" t="s">
        <v>233</v>
      </c>
      <c r="D86" s="17">
        <v>5020</v>
      </c>
      <c r="E86" s="17" t="s">
        <v>252</v>
      </c>
      <c r="F86" s="17">
        <v>60</v>
      </c>
      <c r="G86" s="39" t="str">
        <f t="shared" si="1"/>
        <v>JA</v>
      </c>
    </row>
    <row r="87" spans="1:7">
      <c r="A87" t="s">
        <v>97</v>
      </c>
      <c r="B87" s="17" t="s">
        <v>119</v>
      </c>
      <c r="C87" s="17" t="s">
        <v>132</v>
      </c>
      <c r="D87" s="17">
        <v>5020</v>
      </c>
      <c r="E87" s="17" t="s">
        <v>252</v>
      </c>
      <c r="F87" s="17">
        <v>70</v>
      </c>
      <c r="G87" s="39" t="str">
        <f t="shared" si="1"/>
        <v>JA</v>
      </c>
    </row>
    <row r="88" spans="1:7">
      <c r="A88" t="s">
        <v>115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>
      <c r="A89" t="s">
        <v>122</v>
      </c>
      <c r="B89" s="17" t="s">
        <v>261</v>
      </c>
      <c r="C89" s="17" t="s">
        <v>151</v>
      </c>
      <c r="D89" s="17">
        <v>5020</v>
      </c>
      <c r="E89" s="17" t="s">
        <v>252</v>
      </c>
      <c r="F89" s="17">
        <v>50</v>
      </c>
      <c r="G89" s="39" t="str">
        <f t="shared" si="1"/>
        <v>JA</v>
      </c>
    </row>
    <row r="90" spans="1:7">
      <c r="A90" t="s">
        <v>112</v>
      </c>
      <c r="B90" s="17" t="s">
        <v>49</v>
      </c>
      <c r="C90" s="17" t="s">
        <v>131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>
      <c r="A91" t="s">
        <v>105</v>
      </c>
      <c r="B91" s="17" t="s">
        <v>64</v>
      </c>
      <c r="C91" s="17" t="s">
        <v>124</v>
      </c>
      <c r="D91" s="17">
        <v>5020</v>
      </c>
      <c r="E91" s="17" t="s">
        <v>252</v>
      </c>
      <c r="F91" s="17">
        <v>100</v>
      </c>
      <c r="G91" s="39" t="str">
        <f t="shared" si="1"/>
        <v>JA</v>
      </c>
    </row>
    <row r="92" spans="1:7">
      <c r="A92" t="s">
        <v>123</v>
      </c>
      <c r="B92" s="17" t="s">
        <v>64</v>
      </c>
      <c r="C92" s="17" t="s">
        <v>234</v>
      </c>
      <c r="D92" s="17">
        <v>5020</v>
      </c>
      <c r="E92" s="17" t="s">
        <v>252</v>
      </c>
      <c r="F92" s="17">
        <v>60</v>
      </c>
      <c r="G92" s="39" t="str">
        <f t="shared" si="1"/>
        <v>JA</v>
      </c>
    </row>
    <row r="93" spans="1:7">
      <c r="A93" t="s">
        <v>122</v>
      </c>
      <c r="B93" s="17" t="s">
        <v>45</v>
      </c>
      <c r="C93" s="17" t="s">
        <v>235</v>
      </c>
      <c r="D93" s="17">
        <v>5020</v>
      </c>
      <c r="E93" s="17" t="s">
        <v>252</v>
      </c>
      <c r="F93" s="17">
        <v>50</v>
      </c>
      <c r="G93" s="39" t="str">
        <f t="shared" si="1"/>
        <v>JA</v>
      </c>
    </row>
    <row r="94" spans="1:7">
      <c r="A94" t="s">
        <v>105</v>
      </c>
      <c r="B94" s="17" t="s">
        <v>7</v>
      </c>
      <c r="C94" s="17" t="s">
        <v>165</v>
      </c>
      <c r="D94" s="17">
        <v>5020</v>
      </c>
      <c r="E94" s="17" t="s">
        <v>252</v>
      </c>
      <c r="F94" s="17">
        <v>100</v>
      </c>
      <c r="G94" s="39" t="str">
        <f t="shared" si="1"/>
        <v>JA</v>
      </c>
    </row>
    <row r="95" spans="1:7">
      <c r="A95" t="s">
        <v>115</v>
      </c>
      <c r="B95" s="17" t="s">
        <v>89</v>
      </c>
      <c r="C95" s="17" t="s">
        <v>175</v>
      </c>
      <c r="D95" s="17">
        <v>5020</v>
      </c>
      <c r="E95" s="17" t="s">
        <v>252</v>
      </c>
      <c r="F95" s="17">
        <v>70</v>
      </c>
      <c r="G95" s="39" t="str">
        <f t="shared" si="1"/>
        <v>JA</v>
      </c>
    </row>
    <row r="96" spans="1:7">
      <c r="A96" t="s">
        <v>109</v>
      </c>
      <c r="B96" s="17" t="s">
        <v>31</v>
      </c>
      <c r="C96" s="17" t="s">
        <v>166</v>
      </c>
      <c r="D96" s="17">
        <v>5020</v>
      </c>
      <c r="E96" s="17" t="s">
        <v>252</v>
      </c>
      <c r="G96" s="39" t="str">
        <f t="shared" si="1"/>
        <v>---</v>
      </c>
    </row>
    <row r="97" spans="1:7">
      <c r="A97" t="s">
        <v>110</v>
      </c>
      <c r="B97" s="17" t="s">
        <v>31</v>
      </c>
      <c r="C97" s="17" t="s">
        <v>188</v>
      </c>
      <c r="D97" s="17">
        <v>5020</v>
      </c>
      <c r="E97" s="17" t="s">
        <v>252</v>
      </c>
      <c r="F97" s="17">
        <v>50</v>
      </c>
      <c r="G97" s="39" t="str">
        <f t="shared" si="1"/>
        <v>JA</v>
      </c>
    </row>
    <row r="98" spans="1:7">
      <c r="A98" t="s">
        <v>115</v>
      </c>
      <c r="B98" s="17" t="s">
        <v>120</v>
      </c>
      <c r="C98" s="17" t="s">
        <v>132</v>
      </c>
      <c r="D98" s="17">
        <v>5020</v>
      </c>
      <c r="E98" s="17" t="s">
        <v>252</v>
      </c>
      <c r="F98" s="17">
        <v>70</v>
      </c>
      <c r="G98" s="39" t="str">
        <f t="shared" si="1"/>
        <v>JA</v>
      </c>
    </row>
    <row r="99" spans="1:7">
      <c r="A99" t="s">
        <v>114</v>
      </c>
      <c r="B99" s="17" t="s">
        <v>117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>
      <c r="A100" t="s">
        <v>115</v>
      </c>
      <c r="B100" s="17" t="s">
        <v>117</v>
      </c>
      <c r="C100" s="17" t="s">
        <v>220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>
      <c r="A101" t="s">
        <v>105</v>
      </c>
      <c r="B101" s="17" t="s">
        <v>8</v>
      </c>
      <c r="C101" s="17" t="s">
        <v>181</v>
      </c>
      <c r="D101" s="17">
        <v>5020</v>
      </c>
      <c r="E101" s="17" t="s">
        <v>252</v>
      </c>
      <c r="F101" s="17">
        <v>100</v>
      </c>
      <c r="G101" s="39" t="str">
        <f t="shared" si="1"/>
        <v>JA</v>
      </c>
    </row>
    <row r="102" spans="1:7">
      <c r="A102" t="s">
        <v>91</v>
      </c>
      <c r="B102" s="17" t="s">
        <v>262</v>
      </c>
      <c r="C102" s="17" t="s">
        <v>160</v>
      </c>
      <c r="D102" s="17">
        <v>5020</v>
      </c>
      <c r="E102" s="17" t="s">
        <v>252</v>
      </c>
      <c r="F102" s="17">
        <v>50</v>
      </c>
      <c r="G102" s="39" t="str">
        <f t="shared" si="1"/>
        <v>JA</v>
      </c>
    </row>
    <row r="103" spans="1:7">
      <c r="A103" t="s">
        <v>113</v>
      </c>
      <c r="B103" s="17" t="s">
        <v>263</v>
      </c>
      <c r="C103" s="17" t="s">
        <v>219</v>
      </c>
      <c r="D103" s="17">
        <v>5020</v>
      </c>
      <c r="E103" s="17" t="s">
        <v>252</v>
      </c>
      <c r="F103" s="17">
        <v>60</v>
      </c>
      <c r="G103" s="39" t="str">
        <f t="shared" si="1"/>
        <v>JA</v>
      </c>
    </row>
    <row r="104" spans="1:7">
      <c r="A104" t="s">
        <v>122</v>
      </c>
      <c r="B104" s="17" t="s">
        <v>264</v>
      </c>
      <c r="C104" s="17" t="s">
        <v>248</v>
      </c>
      <c r="D104" s="17">
        <v>5020</v>
      </c>
      <c r="E104" s="17" t="s">
        <v>252</v>
      </c>
      <c r="F104" s="17">
        <v>50</v>
      </c>
      <c r="G104" s="39" t="str">
        <f t="shared" si="1"/>
        <v>JA</v>
      </c>
    </row>
    <row r="105" spans="1:7">
      <c r="A105" t="s">
        <v>110</v>
      </c>
      <c r="B105" s="17" t="s">
        <v>38</v>
      </c>
      <c r="C105" s="17" t="s">
        <v>161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>
      <c r="A106" t="s">
        <v>113</v>
      </c>
      <c r="B106" s="17" t="s">
        <v>265</v>
      </c>
      <c r="C106" s="17" t="s">
        <v>146</v>
      </c>
      <c r="D106" s="17">
        <v>5020</v>
      </c>
      <c r="E106" s="17" t="s">
        <v>252</v>
      </c>
      <c r="F106" s="17">
        <v>60</v>
      </c>
      <c r="G106" s="39" t="str">
        <f t="shared" si="1"/>
        <v>JA</v>
      </c>
    </row>
    <row r="107" spans="1:7">
      <c r="A107" t="s">
        <v>32</v>
      </c>
      <c r="B107" s="17" t="s">
        <v>266</v>
      </c>
      <c r="C107" s="17" t="s">
        <v>182</v>
      </c>
      <c r="D107" s="17">
        <v>5020</v>
      </c>
      <c r="E107" s="17" t="s">
        <v>252</v>
      </c>
      <c r="F107" s="17">
        <v>50</v>
      </c>
      <c r="G107" s="39" t="str">
        <f t="shared" si="1"/>
        <v>JA</v>
      </c>
    </row>
    <row r="108" spans="1:7">
      <c r="A108" t="s">
        <v>32</v>
      </c>
      <c r="B108" s="17" t="s">
        <v>21</v>
      </c>
      <c r="C108" s="17" t="s">
        <v>167</v>
      </c>
      <c r="D108" s="17">
        <v>5020</v>
      </c>
      <c r="E108" s="17" t="s">
        <v>252</v>
      </c>
      <c r="G108" s="39" t="str">
        <f t="shared" si="1"/>
        <v>---</v>
      </c>
    </row>
    <row r="109" spans="1:7">
      <c r="A109" t="s">
        <v>63</v>
      </c>
      <c r="B109" s="17" t="s">
        <v>267</v>
      </c>
      <c r="C109" s="17" t="s">
        <v>221</v>
      </c>
      <c r="D109" s="17">
        <v>5020</v>
      </c>
      <c r="E109" s="17" t="s">
        <v>252</v>
      </c>
      <c r="F109" s="17">
        <v>60</v>
      </c>
      <c r="G109" s="39" t="str">
        <f t="shared" si="1"/>
        <v>JA</v>
      </c>
    </row>
    <row r="110" spans="1:7">
      <c r="A110" t="s">
        <v>32</v>
      </c>
      <c r="B110" s="17" t="s">
        <v>268</v>
      </c>
      <c r="C110" s="17" t="s">
        <v>168</v>
      </c>
      <c r="D110" s="17">
        <v>5020</v>
      </c>
      <c r="E110" s="17" t="s">
        <v>252</v>
      </c>
      <c r="G110" s="39" t="str">
        <f t="shared" si="1"/>
        <v>---</v>
      </c>
    </row>
    <row r="111" spans="1:7">
      <c r="A111" t="s">
        <v>63</v>
      </c>
      <c r="B111" s="17" t="s">
        <v>269</v>
      </c>
      <c r="C111" s="17" t="s">
        <v>176</v>
      </c>
      <c r="D111" s="17">
        <v>5020</v>
      </c>
      <c r="E111" s="17" t="s">
        <v>252</v>
      </c>
      <c r="F111" s="17">
        <v>60</v>
      </c>
      <c r="G111" s="39" t="str">
        <f t="shared" si="1"/>
        <v>JA</v>
      </c>
    </row>
    <row r="112" spans="1:7">
      <c r="A112" t="s">
        <v>122</v>
      </c>
      <c r="B112" s="17" t="s">
        <v>269</v>
      </c>
      <c r="C112" s="17" t="s">
        <v>190</v>
      </c>
      <c r="D112" s="17">
        <v>5020</v>
      </c>
      <c r="E112" s="17" t="s">
        <v>252</v>
      </c>
      <c r="F112" s="17">
        <v>50</v>
      </c>
      <c r="G112" s="39" t="str">
        <f t="shared" si="1"/>
        <v>JA</v>
      </c>
    </row>
    <row r="113" spans="1:7">
      <c r="A113" t="s">
        <v>112</v>
      </c>
      <c r="B113" s="17" t="s">
        <v>51</v>
      </c>
      <c r="C113" s="17" t="s">
        <v>236</v>
      </c>
      <c r="D113" s="17">
        <v>5020</v>
      </c>
      <c r="E113" s="17" t="s">
        <v>252</v>
      </c>
      <c r="F113" s="17">
        <v>60</v>
      </c>
      <c r="G113" s="39" t="str">
        <f t="shared" si="1"/>
        <v>JA</v>
      </c>
    </row>
    <row r="114" spans="1:7">
      <c r="A114" t="s">
        <v>91</v>
      </c>
      <c r="B114" s="17" t="s">
        <v>270</v>
      </c>
      <c r="C114" s="17" t="s">
        <v>237</v>
      </c>
      <c r="D114" s="17">
        <v>5020</v>
      </c>
      <c r="E114" s="17" t="s">
        <v>252</v>
      </c>
      <c r="F114" s="17">
        <v>50</v>
      </c>
      <c r="G114" s="39" t="str">
        <f t="shared" si="1"/>
        <v>JA</v>
      </c>
    </row>
    <row r="115" spans="1:7">
      <c r="A115" t="s">
        <v>105</v>
      </c>
      <c r="B115" s="17" t="s">
        <v>4</v>
      </c>
      <c r="C115" s="17" t="s">
        <v>126</v>
      </c>
      <c r="D115" s="17">
        <v>5020</v>
      </c>
      <c r="E115" s="17" t="s">
        <v>252</v>
      </c>
      <c r="F115" s="17">
        <v>100</v>
      </c>
      <c r="G115" s="39" t="str">
        <f t="shared" si="1"/>
        <v>JA</v>
      </c>
    </row>
    <row r="116" spans="1:7">
      <c r="A116" t="s">
        <v>32</v>
      </c>
      <c r="B116" s="17" t="s">
        <v>4</v>
      </c>
      <c r="C116" s="17" t="s">
        <v>210</v>
      </c>
      <c r="D116" s="17">
        <v>5020</v>
      </c>
      <c r="E116" s="17" t="s">
        <v>252</v>
      </c>
      <c r="F116" s="17">
        <v>50</v>
      </c>
      <c r="G116" s="39" t="str">
        <f t="shared" si="1"/>
        <v>JA</v>
      </c>
    </row>
    <row r="117" spans="1:7">
      <c r="A117" t="s">
        <v>105</v>
      </c>
      <c r="B117" s="17" t="s">
        <v>270</v>
      </c>
      <c r="C117" s="17" t="s">
        <v>195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>
      <c r="A118" t="s">
        <v>112</v>
      </c>
      <c r="B118" s="17" t="s">
        <v>271</v>
      </c>
      <c r="C118" s="17" t="s">
        <v>131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>
      <c r="A119" t="s">
        <v>103</v>
      </c>
      <c r="B119" s="17" t="s">
        <v>10</v>
      </c>
      <c r="C119" s="17" t="s">
        <v>11</v>
      </c>
      <c r="D119" s="17">
        <v>5020</v>
      </c>
      <c r="E119" s="17" t="s">
        <v>252</v>
      </c>
      <c r="F119" s="17">
        <v>100</v>
      </c>
      <c r="G119" s="39" t="str">
        <f t="shared" si="1"/>
        <v>JA</v>
      </c>
    </row>
    <row r="120" spans="1:7">
      <c r="A120" t="s">
        <v>109</v>
      </c>
      <c r="B120" s="17" t="s">
        <v>10</v>
      </c>
      <c r="C120" s="17" t="s">
        <v>169</v>
      </c>
      <c r="D120" s="17">
        <v>5020</v>
      </c>
      <c r="E120" s="17" t="s">
        <v>252</v>
      </c>
      <c r="G120" s="39" t="str">
        <f t="shared" si="1"/>
        <v>---</v>
      </c>
    </row>
    <row r="121" spans="1:7">
      <c r="A121" t="s">
        <v>110</v>
      </c>
      <c r="B121" s="17" t="s">
        <v>10</v>
      </c>
      <c r="C121" s="17" t="s">
        <v>180</v>
      </c>
      <c r="D121" s="17">
        <v>5020</v>
      </c>
      <c r="E121" s="17" t="s">
        <v>252</v>
      </c>
      <c r="F121" s="17">
        <v>50</v>
      </c>
      <c r="G121" s="39" t="str">
        <f t="shared" si="1"/>
        <v>JA</v>
      </c>
    </row>
    <row r="122" spans="1:7">
      <c r="A122" t="s">
        <v>32</v>
      </c>
      <c r="B122" s="17" t="s">
        <v>10</v>
      </c>
      <c r="C122" s="17" t="s">
        <v>34</v>
      </c>
      <c r="D122" s="17">
        <v>5020</v>
      </c>
      <c r="E122" s="17" t="s">
        <v>252</v>
      </c>
      <c r="G122" s="39" t="str">
        <f t="shared" si="1"/>
        <v>---</v>
      </c>
    </row>
    <row r="123" spans="1:7">
      <c r="A123" t="s">
        <v>103</v>
      </c>
      <c r="B123" s="17" t="s">
        <v>271</v>
      </c>
      <c r="C123" s="17" t="s">
        <v>153</v>
      </c>
      <c r="D123" s="17">
        <v>5020</v>
      </c>
      <c r="E123" s="17" t="s">
        <v>252</v>
      </c>
      <c r="F123" s="17">
        <v>100</v>
      </c>
      <c r="G123" s="39" t="str">
        <f t="shared" si="1"/>
        <v>JA</v>
      </c>
    </row>
    <row r="124" spans="1:7">
      <c r="A124" t="s">
        <v>112</v>
      </c>
      <c r="B124" s="17" t="s">
        <v>50</v>
      </c>
      <c r="C124" s="17" t="s">
        <v>177</v>
      </c>
      <c r="D124" s="17">
        <v>5020</v>
      </c>
      <c r="E124" s="17" t="s">
        <v>252</v>
      </c>
      <c r="F124" s="17">
        <v>60</v>
      </c>
      <c r="G124" s="39" t="str">
        <f t="shared" si="1"/>
        <v>JA</v>
      </c>
    </row>
    <row r="125" spans="1:7">
      <c r="A125" t="s">
        <v>112</v>
      </c>
      <c r="B125" s="17" t="s">
        <v>50</v>
      </c>
      <c r="C125" s="17" t="s">
        <v>238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>
      <c r="A126" t="s">
        <v>122</v>
      </c>
      <c r="B126" s="17" t="s">
        <v>272</v>
      </c>
      <c r="C126" s="17" t="s">
        <v>131</v>
      </c>
      <c r="D126" s="17">
        <v>5020</v>
      </c>
      <c r="E126" s="17" t="s">
        <v>252</v>
      </c>
      <c r="F126" s="17">
        <v>50</v>
      </c>
      <c r="G126" s="39" t="str">
        <f t="shared" si="1"/>
        <v>JA</v>
      </c>
    </row>
    <row r="127" spans="1:7">
      <c r="A127" t="s">
        <v>105</v>
      </c>
      <c r="B127" s="17" t="s">
        <v>25</v>
      </c>
      <c r="C127" s="17" t="s">
        <v>239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>
      <c r="A128" t="s">
        <v>123</v>
      </c>
      <c r="B128" s="17" t="s">
        <v>53</v>
      </c>
      <c r="C128" s="17" t="s">
        <v>79</v>
      </c>
      <c r="D128" s="17">
        <v>5020</v>
      </c>
      <c r="E128" s="17" t="s">
        <v>252</v>
      </c>
      <c r="F128" s="17">
        <v>60</v>
      </c>
      <c r="G128" s="39" t="str">
        <f t="shared" si="1"/>
        <v>JA</v>
      </c>
    </row>
    <row r="129" spans="1:7">
      <c r="A129" t="s">
        <v>109</v>
      </c>
      <c r="B129" s="17" t="s">
        <v>22</v>
      </c>
      <c r="C129" s="17" t="s">
        <v>244</v>
      </c>
      <c r="D129" s="17">
        <v>5020</v>
      </c>
      <c r="E129" s="17" t="s">
        <v>252</v>
      </c>
      <c r="F129" s="17">
        <v>100</v>
      </c>
      <c r="G129" s="39" t="str">
        <f t="shared" si="1"/>
        <v>JA</v>
      </c>
    </row>
    <row r="130" spans="1:7">
      <c r="A130" t="s">
        <v>109</v>
      </c>
      <c r="B130" s="17" t="s">
        <v>24</v>
      </c>
      <c r="C130" s="17" t="s">
        <v>170</v>
      </c>
      <c r="D130" s="17">
        <v>5020</v>
      </c>
      <c r="E130" s="17" t="s">
        <v>252</v>
      </c>
      <c r="G130" s="39" t="str">
        <f t="shared" si="1"/>
        <v>---</v>
      </c>
    </row>
    <row r="131" spans="1:7">
      <c r="A131" t="s">
        <v>115</v>
      </c>
      <c r="B131" s="17" t="s">
        <v>90</v>
      </c>
      <c r="C131" s="17" t="s">
        <v>224</v>
      </c>
      <c r="D131" s="17">
        <v>5020</v>
      </c>
      <c r="E131" s="17" t="s">
        <v>252</v>
      </c>
      <c r="F131" s="17">
        <v>70</v>
      </c>
      <c r="G131" s="39" t="str">
        <f t="shared" si="1"/>
        <v>JA</v>
      </c>
    </row>
    <row r="132" spans="1:7">
      <c r="A132" t="s">
        <v>109</v>
      </c>
      <c r="B132" s="17" t="s">
        <v>26</v>
      </c>
      <c r="C132" s="17" t="s">
        <v>27</v>
      </c>
      <c r="D132" s="17">
        <v>5020</v>
      </c>
      <c r="E132" s="17" t="s">
        <v>252</v>
      </c>
      <c r="G132" s="39" t="str">
        <f t="shared" si="1"/>
        <v>---</v>
      </c>
    </row>
    <row r="133" spans="1:7">
      <c r="A133" t="s">
        <v>32</v>
      </c>
      <c r="B133" s="17" t="s">
        <v>26</v>
      </c>
      <c r="C133" s="17" t="s">
        <v>202</v>
      </c>
      <c r="D133" s="17">
        <v>5020</v>
      </c>
      <c r="E133" s="17" t="s">
        <v>252</v>
      </c>
      <c r="G133" s="39" t="str">
        <f t="shared" ref="G133:G157" si="2">IF(F133&gt;0,"JA","---")</f>
        <v>---</v>
      </c>
    </row>
    <row r="134" spans="1:7">
      <c r="A134" t="s">
        <v>110</v>
      </c>
      <c r="B134" s="17" t="s">
        <v>26</v>
      </c>
      <c r="C134" s="17" t="s">
        <v>209</v>
      </c>
      <c r="D134" s="17">
        <v>5020</v>
      </c>
      <c r="E134" s="17" t="s">
        <v>252</v>
      </c>
      <c r="F134" s="17">
        <v>50</v>
      </c>
      <c r="G134" s="39" t="str">
        <f t="shared" si="2"/>
        <v>JA</v>
      </c>
    </row>
    <row r="135" spans="1:7">
      <c r="A135" t="s">
        <v>113</v>
      </c>
      <c r="B135" s="17" t="s">
        <v>26</v>
      </c>
      <c r="C135" s="17" t="s">
        <v>223</v>
      </c>
      <c r="D135" s="17">
        <v>5020</v>
      </c>
      <c r="E135" s="17" t="s">
        <v>252</v>
      </c>
      <c r="F135" s="17">
        <v>60</v>
      </c>
      <c r="G135" s="39" t="str">
        <f t="shared" si="2"/>
        <v>JA</v>
      </c>
    </row>
    <row r="136" spans="1:7">
      <c r="A136" t="s">
        <v>63</v>
      </c>
      <c r="B136" s="17" t="s">
        <v>26</v>
      </c>
      <c r="C136" s="17" t="s">
        <v>247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>
      <c r="A137" t="s">
        <v>32</v>
      </c>
      <c r="B137" s="17" t="s">
        <v>28</v>
      </c>
      <c r="C137" s="17" t="s">
        <v>162</v>
      </c>
      <c r="D137" s="17">
        <v>5020</v>
      </c>
      <c r="E137" s="17" t="s">
        <v>252</v>
      </c>
      <c r="G137" s="39" t="str">
        <f t="shared" si="2"/>
        <v>---</v>
      </c>
    </row>
    <row r="138" spans="1:7">
      <c r="A138" t="s">
        <v>91</v>
      </c>
      <c r="B138" s="17" t="s">
        <v>28</v>
      </c>
      <c r="C138" s="17" t="s">
        <v>171</v>
      </c>
      <c r="D138" s="17">
        <v>5020</v>
      </c>
      <c r="E138" s="17" t="s">
        <v>252</v>
      </c>
      <c r="F138" s="17">
        <v>50</v>
      </c>
      <c r="G138" s="39" t="str">
        <f t="shared" si="2"/>
        <v>JA</v>
      </c>
    </row>
    <row r="139" spans="1:7">
      <c r="A139" t="s">
        <v>109</v>
      </c>
      <c r="B139" s="17" t="s">
        <v>28</v>
      </c>
      <c r="C139" s="17" t="s">
        <v>245</v>
      </c>
      <c r="D139" s="17">
        <v>5020</v>
      </c>
      <c r="E139" s="17" t="s">
        <v>252</v>
      </c>
      <c r="G139" s="39" t="str">
        <f t="shared" si="2"/>
        <v>---</v>
      </c>
    </row>
    <row r="140" spans="1:7">
      <c r="A140" t="s">
        <v>32</v>
      </c>
      <c r="B140" s="17" t="s">
        <v>13</v>
      </c>
      <c r="C140" s="17" t="s">
        <v>150</v>
      </c>
      <c r="D140" s="17">
        <v>5020</v>
      </c>
      <c r="E140" s="17" t="s">
        <v>252</v>
      </c>
      <c r="G140" s="39" t="str">
        <f t="shared" si="2"/>
        <v>---</v>
      </c>
    </row>
    <row r="141" spans="1:7">
      <c r="A141" t="s">
        <v>105</v>
      </c>
      <c r="B141" s="17" t="s">
        <v>13</v>
      </c>
      <c r="C141" s="17" t="s">
        <v>125</v>
      </c>
      <c r="D141" s="17">
        <v>5020</v>
      </c>
      <c r="E141" s="17" t="s">
        <v>252</v>
      </c>
      <c r="F141" s="17">
        <v>100</v>
      </c>
      <c r="G141" s="39" t="str">
        <f t="shared" si="2"/>
        <v>JA</v>
      </c>
    </row>
    <row r="142" spans="1:7">
      <c r="A142" t="s">
        <v>113</v>
      </c>
      <c r="B142" s="17" t="s">
        <v>13</v>
      </c>
      <c r="C142" s="17" t="s">
        <v>178</v>
      </c>
      <c r="D142" s="17">
        <v>5020</v>
      </c>
      <c r="E142" s="17" t="s">
        <v>252</v>
      </c>
      <c r="F142" s="17">
        <v>60</v>
      </c>
      <c r="G142" s="39" t="str">
        <f t="shared" si="2"/>
        <v>JA</v>
      </c>
    </row>
    <row r="143" spans="1:7">
      <c r="A143" t="s">
        <v>32</v>
      </c>
      <c r="B143" s="17" t="s">
        <v>13</v>
      </c>
      <c r="C143" s="17" t="s">
        <v>212</v>
      </c>
      <c r="D143" s="17">
        <v>5020</v>
      </c>
      <c r="E143" s="17" t="s">
        <v>252</v>
      </c>
      <c r="G143" s="39" t="str">
        <f t="shared" si="2"/>
        <v>---</v>
      </c>
    </row>
    <row r="144" spans="1:7">
      <c r="A144" t="s">
        <v>109</v>
      </c>
      <c r="B144" s="17" t="s">
        <v>13</v>
      </c>
      <c r="C144" s="17" t="s">
        <v>29</v>
      </c>
      <c r="D144" s="17">
        <v>5020</v>
      </c>
      <c r="E144" s="17" t="s">
        <v>252</v>
      </c>
      <c r="G144" s="39" t="str">
        <f t="shared" si="2"/>
        <v>---</v>
      </c>
    </row>
    <row r="145" spans="1:7">
      <c r="A145" t="s">
        <v>103</v>
      </c>
      <c r="B145" s="17" t="s">
        <v>13</v>
      </c>
      <c r="C145" s="17" t="s">
        <v>250</v>
      </c>
      <c r="D145" s="17">
        <v>5020</v>
      </c>
      <c r="E145" s="17" t="s">
        <v>252</v>
      </c>
      <c r="F145" s="17">
        <v>100</v>
      </c>
      <c r="G145" s="39" t="str">
        <f t="shared" si="2"/>
        <v>JA</v>
      </c>
    </row>
    <row r="146" spans="1:7">
      <c r="A146" t="s">
        <v>63</v>
      </c>
      <c r="B146" s="17" t="s">
        <v>36</v>
      </c>
      <c r="C146" s="17" t="s">
        <v>131</v>
      </c>
      <c r="D146" s="17">
        <v>5020</v>
      </c>
      <c r="E146" s="17" t="s">
        <v>252</v>
      </c>
      <c r="F146" s="17">
        <v>60</v>
      </c>
      <c r="G146" s="39" t="str">
        <f t="shared" si="2"/>
        <v>JA</v>
      </c>
    </row>
    <row r="147" spans="1:7">
      <c r="A147" t="s">
        <v>32</v>
      </c>
      <c r="B147" s="17" t="s">
        <v>36</v>
      </c>
      <c r="C147" s="17" t="s">
        <v>206</v>
      </c>
      <c r="D147" s="17">
        <v>5020</v>
      </c>
      <c r="E147" s="17" t="s">
        <v>252</v>
      </c>
      <c r="G147" s="39" t="str">
        <f t="shared" si="2"/>
        <v>---</v>
      </c>
    </row>
    <row r="148" spans="1:7">
      <c r="A148" t="s">
        <v>109</v>
      </c>
      <c r="B148" s="17" t="s">
        <v>23</v>
      </c>
      <c r="C148" s="17" t="s">
        <v>240</v>
      </c>
      <c r="D148" s="17">
        <v>5020</v>
      </c>
      <c r="E148" s="17" t="s">
        <v>252</v>
      </c>
      <c r="F148" s="17">
        <v>100</v>
      </c>
      <c r="G148" s="39" t="str">
        <f t="shared" si="2"/>
        <v>JA</v>
      </c>
    </row>
    <row r="149" spans="1:7">
      <c r="A149" t="s">
        <v>122</v>
      </c>
      <c r="B149" s="17" t="s">
        <v>47</v>
      </c>
      <c r="C149" s="17" t="s">
        <v>193</v>
      </c>
      <c r="D149" s="17">
        <v>5020</v>
      </c>
      <c r="E149" s="17" t="s">
        <v>252</v>
      </c>
      <c r="F149" s="17">
        <v>50</v>
      </c>
      <c r="G149" s="39" t="str">
        <f t="shared" si="2"/>
        <v>JA</v>
      </c>
    </row>
    <row r="150" spans="1:7">
      <c r="A150" t="s">
        <v>110</v>
      </c>
      <c r="B150" s="17" t="s">
        <v>47</v>
      </c>
      <c r="C150" s="17" t="s">
        <v>131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>
      <c r="A151" t="s">
        <v>105</v>
      </c>
      <c r="B151" s="17" t="s">
        <v>273</v>
      </c>
      <c r="C151" s="17" t="s">
        <v>249</v>
      </c>
      <c r="D151" s="17">
        <v>5020</v>
      </c>
      <c r="E151" s="17" t="s">
        <v>252</v>
      </c>
      <c r="F151" s="17">
        <v>100</v>
      </c>
      <c r="G151" s="39" t="str">
        <f t="shared" si="2"/>
        <v>JA</v>
      </c>
    </row>
    <row r="152" spans="1:7">
      <c r="A152" t="s">
        <v>112</v>
      </c>
      <c r="B152" s="17" t="s">
        <v>273</v>
      </c>
      <c r="C152" s="17" t="s">
        <v>131</v>
      </c>
      <c r="D152" s="17">
        <v>5020</v>
      </c>
      <c r="E152" s="17" t="s">
        <v>252</v>
      </c>
      <c r="F152" s="17">
        <v>60</v>
      </c>
      <c r="G152" s="39" t="str">
        <f t="shared" si="2"/>
        <v>JA</v>
      </c>
    </row>
    <row r="153" spans="1:7">
      <c r="A153" t="s">
        <v>112</v>
      </c>
      <c r="B153" s="17" t="s">
        <v>5</v>
      </c>
      <c r="C153" s="17" t="s">
        <v>48</v>
      </c>
      <c r="D153" s="17">
        <v>5020</v>
      </c>
      <c r="E153" s="17" t="s">
        <v>252</v>
      </c>
      <c r="F153" s="17">
        <v>50</v>
      </c>
      <c r="G153" s="39" t="str">
        <f t="shared" si="2"/>
        <v>JA</v>
      </c>
    </row>
    <row r="154" spans="1:7">
      <c r="A154" t="s">
        <v>105</v>
      </c>
      <c r="B154" s="17" t="s">
        <v>5</v>
      </c>
      <c r="C154" s="17" t="s">
        <v>127</v>
      </c>
      <c r="D154" s="17">
        <v>5020</v>
      </c>
      <c r="E154" s="17" t="s">
        <v>252</v>
      </c>
      <c r="F154" s="17">
        <v>100</v>
      </c>
      <c r="G154" s="39" t="str">
        <f t="shared" si="2"/>
        <v>JA</v>
      </c>
    </row>
    <row r="155" spans="1:7">
      <c r="A155" t="s">
        <v>103</v>
      </c>
      <c r="B155" s="17" t="s">
        <v>19</v>
      </c>
      <c r="C155" s="17" t="s">
        <v>241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>
      <c r="A156" t="s">
        <v>103</v>
      </c>
      <c r="B156" s="17" t="s">
        <v>15</v>
      </c>
      <c r="C156" s="17" t="s">
        <v>172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>
      <c r="A157" t="s">
        <v>113</v>
      </c>
      <c r="B157" s="17" t="s">
        <v>58</v>
      </c>
      <c r="C157" s="17" t="s">
        <v>196</v>
      </c>
      <c r="D157" s="17">
        <v>5020</v>
      </c>
      <c r="E157" s="17" t="s">
        <v>252</v>
      </c>
      <c r="F157" s="17">
        <v>60</v>
      </c>
      <c r="G157" s="39" t="str">
        <f t="shared" si="2"/>
        <v>JA</v>
      </c>
    </row>
    <row r="159" spans="1:7">
      <c r="E159" s="17" t="s">
        <v>135</v>
      </c>
      <c r="F159" s="17">
        <f>COUNT(F4:F157)</f>
        <v>133</v>
      </c>
    </row>
    <row r="160" spans="1:7">
      <c r="E160" s="17" t="s">
        <v>107</v>
      </c>
      <c r="F160" s="17">
        <f>AVERAGE(F4:F157)</f>
        <v>67.969924812030072</v>
      </c>
    </row>
  </sheetData>
  <mergeCells count="1">
    <mergeCell ref="I6:J6"/>
  </mergeCells>
  <conditionalFormatting sqref="G4:G157">
    <cfRule type="cellIs" dxfId="6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10</xdr:col>
                    <xdr:colOff>254000</xdr:colOff>
                    <xdr:row>4</xdr:row>
                    <xdr:rowOff>190500</xdr:rowOff>
                  </from>
                  <to>
                    <xdr:col>10</xdr:col>
                    <xdr:colOff>558800</xdr:colOff>
                    <xdr:row>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K161"/>
  <sheetViews>
    <sheetView zoomScaleNormal="100" workbookViewId="0">
      <selection activeCell="L13" sqref="L13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10.3984375" style="17" customWidth="1"/>
    <col min="7" max="7" width="12.59765625" style="17" customWidth="1"/>
    <col min="8" max="8" width="58.796875" style="14" customWidth="1"/>
    <col min="10" max="10" width="9.796875" customWidth="1"/>
    <col min="12" max="12" width="5.59765625" bestFit="1" customWidth="1"/>
    <col min="14" max="14" width="6.59765625" customWidth="1"/>
    <col min="15" max="15" width="8.3984375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G5" s="39"/>
      <c r="H5"/>
    </row>
    <row r="6" spans="1:11">
      <c r="A6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</row>
    <row r="7" spans="1:11">
      <c r="A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</row>
    <row r="8" spans="1:11">
      <c r="A8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</row>
    <row r="9" spans="1:11">
      <c r="A9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  <c r="K10" s="132" t="s">
        <v>432</v>
      </c>
    </row>
    <row r="11" spans="1:11">
      <c r="A11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  <c r="I11" s="139" t="s">
        <v>433</v>
      </c>
      <c r="J11" s="139"/>
      <c r="K11" s="131"/>
    </row>
    <row r="12" spans="1:11">
      <c r="A12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 s="127"/>
    </row>
    <row r="20" spans="1:8">
      <c r="A20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133</v>
      </c>
      <c r="G160" s="17"/>
    </row>
    <row r="161" spans="1:8" s="17" customFormat="1">
      <c r="A161"/>
      <c r="E161" s="17" t="s">
        <v>107</v>
      </c>
      <c r="F161" s="17">
        <f>AVERAGE(F4:F158)</f>
        <v>67.969924812030072</v>
      </c>
      <c r="H161" s="14"/>
    </row>
  </sheetData>
  <mergeCells count="1">
    <mergeCell ref="I11:J11"/>
  </mergeCells>
  <conditionalFormatting sqref="G4:G158">
    <cfRule type="cellIs" dxfId="67" priority="2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10</xdr:row>
                    <xdr:rowOff>0</xdr:rowOff>
                  </from>
                  <to>
                    <xdr:col>10</xdr:col>
                    <xdr:colOff>546100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K161"/>
  <sheetViews>
    <sheetView zoomScaleNormal="100" workbookViewId="0">
      <pane ySplit="1" topLeftCell="A2" activePane="bottomLeft" state="frozen"/>
      <selection activeCell="H21" sqref="H21"/>
      <selection pane="bottomLeft" activeCell="L10" sqref="L10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8.3984375" style="17" customWidth="1"/>
    <col min="7" max="7" width="12.59765625" style="17" customWidth="1"/>
    <col min="8" max="8" width="46.19921875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</row>
    <row r="6" spans="1:11">
      <c r="A6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</row>
    <row r="7" spans="1:11">
      <c r="A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  <c r="K7" s="132" t="s">
        <v>432</v>
      </c>
    </row>
    <row r="8" spans="1:11">
      <c r="A8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  <c r="I8" s="139" t="s">
        <v>433</v>
      </c>
      <c r="J8" s="139"/>
      <c r="K8" s="131"/>
    </row>
    <row r="9" spans="1:11">
      <c r="A9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</row>
    <row r="11" spans="1:11">
      <c r="A11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</row>
    <row r="12" spans="1:11">
      <c r="A12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134</v>
      </c>
      <c r="G160" s="17"/>
    </row>
    <row r="161" spans="1:8" s="17" customFormat="1">
      <c r="A161"/>
      <c r="E161" s="17" t="s">
        <v>107</v>
      </c>
      <c r="F161" s="17">
        <f>AVERAGE(F4:F158)</f>
        <v>67.835820895522389</v>
      </c>
      <c r="H161" s="14"/>
    </row>
  </sheetData>
  <mergeCells count="1">
    <mergeCell ref="I8:J8"/>
  </mergeCells>
  <conditionalFormatting sqref="G4:G158">
    <cfRule type="cellIs" dxfId="6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7</xdr:row>
                    <xdr:rowOff>0</xdr:rowOff>
                  </from>
                  <to>
                    <xdr:col>10</xdr:col>
                    <xdr:colOff>533400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K161"/>
  <sheetViews>
    <sheetView zoomScaleNormal="100" workbookViewId="0">
      <selection activeCell="L8" sqref="L8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8.3984375" style="17" customWidth="1"/>
    <col min="7" max="7" width="12.59765625" style="17" customWidth="1"/>
    <col min="8" max="8" width="31.59765625" style="14" customWidth="1"/>
  </cols>
  <sheetData>
    <row r="1" spans="1:11" ht="47">
      <c r="A1" s="108" t="s">
        <v>108</v>
      </c>
    </row>
    <row r="3" spans="1:11" s="91" customFormat="1" ht="32">
      <c r="A3" s="89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  <c r="K5" s="132" t="s">
        <v>432</v>
      </c>
    </row>
    <row r="6" spans="1:11">
      <c r="A6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  <c r="I6" s="139" t="s">
        <v>433</v>
      </c>
      <c r="J6" s="139"/>
      <c r="K6" s="131"/>
    </row>
    <row r="7" spans="1:11">
      <c r="A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</row>
    <row r="8" spans="1:11">
      <c r="A8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</row>
    <row r="9" spans="1:11">
      <c r="A9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</row>
    <row r="11" spans="1:11">
      <c r="A11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</row>
    <row r="12" spans="1:11">
      <c r="A12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134</v>
      </c>
      <c r="G160" s="17"/>
    </row>
    <row r="161" spans="1:8" s="17" customFormat="1">
      <c r="A161"/>
      <c r="E161" s="17" t="s">
        <v>107</v>
      </c>
      <c r="F161" s="17">
        <f>AVERAGE(F4:F158)</f>
        <v>67.835820895522389</v>
      </c>
      <c r="H161" s="14"/>
    </row>
  </sheetData>
  <mergeCells count="1">
    <mergeCell ref="I6:J6"/>
  </mergeCells>
  <conditionalFormatting sqref="G4:G158">
    <cfRule type="cellIs" dxfId="65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5</xdr:row>
                    <xdr:rowOff>0</xdr:rowOff>
                  </from>
                  <to>
                    <xdr:col>10</xdr:col>
                    <xdr:colOff>546100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K161"/>
  <sheetViews>
    <sheetView zoomScaleNormal="100" workbookViewId="0">
      <pane ySplit="3" topLeftCell="A4" activePane="bottomLeft" state="frozen"/>
      <selection activeCell="H21" sqref="H21"/>
      <selection pane="bottomLeft" activeCell="L7" sqref="L7"/>
    </sheetView>
  </sheetViews>
  <sheetFormatPr baseColWidth="10" defaultColWidth="11.59765625" defaultRowHeight="15"/>
  <cols>
    <col min="1" max="1" width="10.19921875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9" style="17" customWidth="1"/>
    <col min="7" max="7" width="12.59765625" style="17" customWidth="1"/>
    <col min="8" max="8" width="58.796875" style="14" customWidth="1"/>
  </cols>
  <sheetData>
    <row r="1" spans="1:11" ht="47">
      <c r="A1" s="108" t="s">
        <v>108</v>
      </c>
    </row>
    <row r="3" spans="1:11" s="91" customFormat="1" ht="32">
      <c r="A3" s="111" t="s">
        <v>137</v>
      </c>
      <c r="B3" s="90" t="s">
        <v>0</v>
      </c>
      <c r="C3" s="90" t="s">
        <v>1</v>
      </c>
      <c r="D3" s="90" t="s">
        <v>2</v>
      </c>
      <c r="E3" s="90" t="s">
        <v>3</v>
      </c>
      <c r="F3" s="90" t="s">
        <v>134</v>
      </c>
      <c r="G3" s="94" t="s">
        <v>136</v>
      </c>
      <c r="H3" s="93"/>
    </row>
    <row r="4" spans="1:11">
      <c r="A4" s="87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  <c r="K4" s="132" t="s">
        <v>432</v>
      </c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  <c r="I5" s="139" t="s">
        <v>433</v>
      </c>
      <c r="J5" s="139"/>
      <c r="K5" s="131"/>
    </row>
    <row r="6" spans="1:11">
      <c r="A6" s="87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</row>
    <row r="7" spans="1:11">
      <c r="A7" s="8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</row>
    <row r="8" spans="1:11">
      <c r="A8" s="87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</row>
    <row r="9" spans="1:11">
      <c r="A9" s="87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s="87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</row>
    <row r="11" spans="1:11">
      <c r="A11" s="87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 s="127"/>
    </row>
    <row r="12" spans="1:11">
      <c r="A12" s="87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s="87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s="87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s="87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s="87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s="8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s="87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s="87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s="87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s="87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s="87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s="87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s="87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s="87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s="87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s="8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s="87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s="87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s="87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s="87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s="87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s="87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s="87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s="87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s="87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s="8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s="87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s="87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s="87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s="87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s="87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s="87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s="87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s="87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s="87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s="8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s="87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s="87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s="87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s="87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s="87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s="87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s="87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s="87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s="87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s="8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s="87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s="87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s="87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s="87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s="87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s="87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s="87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s="87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s="87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s="8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s="87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s="87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s="87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s="87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s="87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s="87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s="87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s="87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s="87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s="8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s="87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s="87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s="87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s="87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s="87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s="87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s="87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s="87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s="87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s="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s="87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s="87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s="87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s="87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s="87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s="87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s="87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s="87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s="87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s="8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s="87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s="87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s="87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s="87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s="87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s="87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s="87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s="87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s="87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s="8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s="87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s="87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s="87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s="87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s="87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s="87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s="87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s="87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s="87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s="8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s="87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s="87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s="87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s="87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s="87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s="87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s="87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s="87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s="87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s="8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s="87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s="87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s="87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s="87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s="87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s="87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s="87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s="87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s="87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s="8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s="87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s="87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s="87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s="87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s="87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s="87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s="87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s="87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s="87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s="8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s="87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s="87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s="87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s="87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s="87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s="87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s="87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s="87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s="87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s="8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s="87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10" t="s">
        <v>135</v>
      </c>
      <c r="F160" s="17">
        <f>COUNT(F4:F158)</f>
        <v>134</v>
      </c>
      <c r="G160" s="17"/>
    </row>
    <row r="161" spans="1:8" s="17" customFormat="1">
      <c r="A161"/>
      <c r="E161" s="110" t="s">
        <v>107</v>
      </c>
      <c r="F161" s="17">
        <f>AVERAGE(F4:F158)</f>
        <v>67.835820895522389</v>
      </c>
      <c r="H161" s="14"/>
    </row>
  </sheetData>
  <mergeCells count="1">
    <mergeCell ref="I5:J5"/>
  </mergeCells>
  <conditionalFormatting sqref="G4:G158">
    <cfRule type="cellIs" dxfId="6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4</xdr:row>
                    <xdr:rowOff>12700</xdr:rowOff>
                  </from>
                  <to>
                    <xdr:col>10</xdr:col>
                    <xdr:colOff>546100</xdr:colOff>
                    <xdr:row>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0"/>
  <dimension ref="A1:K161"/>
  <sheetViews>
    <sheetView zoomScaleNormal="100" workbookViewId="0">
      <pane ySplit="3" topLeftCell="A4" activePane="bottomLeft" state="frozen"/>
      <selection activeCell="H21" sqref="H21"/>
      <selection pane="bottomLeft" activeCell="L8" sqref="L8"/>
    </sheetView>
  </sheetViews>
  <sheetFormatPr baseColWidth="10" defaultColWidth="11.59765625" defaultRowHeight="15"/>
  <cols>
    <col min="1" max="1" width="10.3984375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8.19921875" style="17" customWidth="1"/>
    <col min="7" max="7" width="12.59765625" style="17" customWidth="1"/>
    <col min="8" max="8" width="27.19921875" style="14" customWidth="1"/>
  </cols>
  <sheetData>
    <row r="1" spans="1:11" ht="47">
      <c r="A1" s="108" t="s">
        <v>108</v>
      </c>
    </row>
    <row r="3" spans="1:11" s="91" customFormat="1" ht="33" thickBot="1">
      <c r="A3" s="112" t="s">
        <v>137</v>
      </c>
      <c r="B3" s="97" t="s">
        <v>0</v>
      </c>
      <c r="C3" s="97" t="s">
        <v>1</v>
      </c>
      <c r="D3" s="97" t="s">
        <v>2</v>
      </c>
      <c r="E3" s="97" t="s">
        <v>3</v>
      </c>
      <c r="F3" s="97" t="s">
        <v>134</v>
      </c>
      <c r="G3" s="98" t="s">
        <v>136</v>
      </c>
      <c r="H3" s="93"/>
    </row>
    <row r="4" spans="1:11">
      <c r="A4" s="87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  <c r="K5" s="132" t="s">
        <v>432</v>
      </c>
    </row>
    <row r="6" spans="1:11">
      <c r="A6" s="87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  <c r="I6" s="139" t="s">
        <v>433</v>
      </c>
      <c r="J6" s="139"/>
      <c r="K6" s="131"/>
    </row>
    <row r="7" spans="1:11">
      <c r="A7" s="8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</row>
    <row r="8" spans="1:11">
      <c r="A8" s="87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</row>
    <row r="9" spans="1:11">
      <c r="A9" s="87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s="87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</row>
    <row r="11" spans="1:11">
      <c r="A11" s="87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</row>
    <row r="12" spans="1:11">
      <c r="A12" s="87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s="87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s="87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s="87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s="87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s="8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s="87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s="87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s="87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s="87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s="87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s="87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s="87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s="87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s="87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s="8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s="87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s="87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s="87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s="87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s="87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s="87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s="87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s="87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s="87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s="8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s="87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s="87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s="87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s="87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s="87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s="87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s="87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s="87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s="87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s="8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s="87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s="87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s="87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s="87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s="87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s="87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s="87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s="87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s="87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s="8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s="87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s="87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s="87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s="87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s="87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s="87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s="87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s="87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s="87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s="8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s="87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s="87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s="87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s="87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s="87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s="87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s="87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s="87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s="87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s="8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s="87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s="87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s="87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s="87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s="87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s="87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s="87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s="87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s="87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s="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s="87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s="87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s="87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s="87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s="87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s="87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s="87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s="87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s="87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s="8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s="87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s="87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s="87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s="87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s="87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s="87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s="87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s="87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s="87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s="8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s="87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s="87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s="87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s="87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s="87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s="87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s="87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s="87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s="87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s="8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s="87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s="87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s="87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s="87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s="87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s="87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s="87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s="87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s="87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s="8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s="87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s="87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s="87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s="87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s="87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s="87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s="87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s="87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s="87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s="8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s="87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s="87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s="87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s="87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s="87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s="87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s="87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s="87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s="87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s="8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s="87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s="87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s="87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s="87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s="87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s="87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s="87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s="87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s="87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s="8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s="87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134</v>
      </c>
      <c r="G160" s="17"/>
    </row>
    <row r="161" spans="1:8" s="17" customFormat="1">
      <c r="A161"/>
      <c r="E161" s="17" t="s">
        <v>107</v>
      </c>
      <c r="F161" s="17">
        <f>AVERAGE(F4:F158)</f>
        <v>67.835820895522389</v>
      </c>
      <c r="H161" s="14"/>
    </row>
  </sheetData>
  <mergeCells count="1">
    <mergeCell ref="I6:J6"/>
  </mergeCells>
  <conditionalFormatting sqref="G4:G158">
    <cfRule type="cellIs" dxfId="63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10</xdr:col>
                    <xdr:colOff>228600</xdr:colOff>
                    <xdr:row>5</xdr:row>
                    <xdr:rowOff>0</xdr:rowOff>
                  </from>
                  <to>
                    <xdr:col>10</xdr:col>
                    <xdr:colOff>533400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"/>
  <dimension ref="A1:K161"/>
  <sheetViews>
    <sheetView zoomScaleNormal="100" workbookViewId="0">
      <pane ySplit="3" topLeftCell="A4" activePane="bottomLeft" state="frozen"/>
      <selection activeCell="H21" sqref="H21"/>
      <selection pane="bottomLeft" activeCell="L12" sqref="L12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8.59765625" style="17" customWidth="1"/>
    <col min="7" max="7" width="12.59765625" style="17" customWidth="1"/>
    <col min="8" max="8" width="46.796875" style="14" customWidth="1"/>
  </cols>
  <sheetData>
    <row r="1" spans="1:11" ht="47">
      <c r="A1" s="108" t="s">
        <v>108</v>
      </c>
    </row>
    <row r="3" spans="1:11" s="91" customFormat="1" ht="33" thickBot="1">
      <c r="A3" s="99" t="s">
        <v>137</v>
      </c>
      <c r="B3" s="100" t="s">
        <v>0</v>
      </c>
      <c r="C3" s="100" t="s">
        <v>1</v>
      </c>
      <c r="D3" s="100" t="s">
        <v>2</v>
      </c>
      <c r="E3" s="100" t="s">
        <v>3</v>
      </c>
      <c r="F3" s="100" t="s">
        <v>134</v>
      </c>
      <c r="G3" s="101" t="s">
        <v>136</v>
      </c>
      <c r="H3" s="93"/>
    </row>
    <row r="4" spans="1:11" ht="16" thickTop="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</row>
    <row r="6" spans="1:11">
      <c r="A6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</row>
    <row r="7" spans="1:11">
      <c r="A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</row>
    <row r="8" spans="1:11">
      <c r="A8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</row>
    <row r="9" spans="1:11">
      <c r="A9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  <c r="K9" s="132" t="s">
        <v>432</v>
      </c>
    </row>
    <row r="10" spans="1:11">
      <c r="A10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  <c r="I10" s="139" t="s">
        <v>433</v>
      </c>
      <c r="J10" s="139"/>
      <c r="K10" s="131"/>
    </row>
    <row r="11" spans="1:11">
      <c r="A11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</row>
    <row r="12" spans="1:11">
      <c r="A12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134</v>
      </c>
      <c r="G160" s="17"/>
    </row>
    <row r="161" spans="1:8" s="17" customFormat="1">
      <c r="A161"/>
      <c r="E161" s="17" t="s">
        <v>107</v>
      </c>
      <c r="F161" s="17">
        <f>AVERAGE(F4:F158)</f>
        <v>67.835820895522389</v>
      </c>
      <c r="H161" s="14"/>
    </row>
  </sheetData>
  <mergeCells count="1">
    <mergeCell ref="I10:J10"/>
  </mergeCells>
  <conditionalFormatting sqref="G4:G158">
    <cfRule type="cellIs" dxfId="62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9</xdr:row>
                    <xdr:rowOff>0</xdr:rowOff>
                  </from>
                  <to>
                    <xdr:col>10</xdr:col>
                    <xdr:colOff>546100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2"/>
  <dimension ref="A1:K161"/>
  <sheetViews>
    <sheetView zoomScaleNormal="100" workbookViewId="0">
      <pane ySplit="3" topLeftCell="A4" activePane="bottomLeft" state="frozen"/>
      <selection activeCell="H21" sqref="H21"/>
      <selection pane="bottomLeft" activeCell="L13" sqref="L13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9.3984375" style="17" customWidth="1"/>
    <col min="7" max="7" width="12.59765625" style="17" customWidth="1"/>
    <col min="8" max="8" width="54.59765625" style="14" customWidth="1"/>
  </cols>
  <sheetData>
    <row r="1" spans="1:11" ht="47">
      <c r="A1" s="108" t="s">
        <v>108</v>
      </c>
    </row>
    <row r="3" spans="1:11" s="91" customFormat="1" ht="33" thickBot="1">
      <c r="A3" s="96" t="s">
        <v>137</v>
      </c>
      <c r="B3" s="97" t="s">
        <v>0</v>
      </c>
      <c r="C3" s="97" t="s">
        <v>1</v>
      </c>
      <c r="D3" s="97" t="s">
        <v>2</v>
      </c>
      <c r="E3" s="97" t="s">
        <v>3</v>
      </c>
      <c r="F3" s="97" t="s">
        <v>134</v>
      </c>
      <c r="G3" s="98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</row>
    <row r="6" spans="1:11">
      <c r="A6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</row>
    <row r="7" spans="1:11">
      <c r="A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</row>
    <row r="8" spans="1:11">
      <c r="A8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</row>
    <row r="9" spans="1:11">
      <c r="A9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  <c r="K10" s="132" t="s">
        <v>432</v>
      </c>
    </row>
    <row r="11" spans="1:11">
      <c r="A11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  <c r="I11" s="139" t="s">
        <v>433</v>
      </c>
      <c r="J11" s="139"/>
      <c r="K11" s="131"/>
    </row>
    <row r="12" spans="1:11">
      <c r="A12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 s="127"/>
    </row>
    <row r="24" spans="1:8">
      <c r="A24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134</v>
      </c>
      <c r="G160" s="17"/>
    </row>
    <row r="161" spans="1:8" s="17" customFormat="1">
      <c r="A161"/>
      <c r="E161" s="17" t="s">
        <v>107</v>
      </c>
      <c r="F161" s="17">
        <f>AVERAGE(F4:F158)</f>
        <v>67.835820895522389</v>
      </c>
      <c r="H161" s="14"/>
    </row>
  </sheetData>
  <mergeCells count="1">
    <mergeCell ref="I11:J11"/>
  </mergeCells>
  <conditionalFormatting sqref="G4:G158">
    <cfRule type="cellIs" dxfId="61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10</xdr:row>
                    <xdr:rowOff>12700</xdr:rowOff>
                  </from>
                  <to>
                    <xdr:col>10</xdr:col>
                    <xdr:colOff>546100</xdr:colOff>
                    <xdr:row>11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3"/>
  <dimension ref="A1:K161"/>
  <sheetViews>
    <sheetView zoomScaleNormal="100" workbookViewId="0">
      <pane ySplit="3" topLeftCell="A4" activePane="bottomLeft" state="frozen"/>
      <selection activeCell="F40" sqref="F40"/>
      <selection pane="bottomLeft" activeCell="L10" sqref="L10"/>
    </sheetView>
  </sheetViews>
  <sheetFormatPr baseColWidth="10" defaultColWidth="11.59765625" defaultRowHeight="15"/>
  <cols>
    <col min="1" max="1" width="8.19921875" bestFit="1" customWidth="1"/>
    <col min="2" max="2" width="10.3984375" style="17" bestFit="1" customWidth="1"/>
    <col min="3" max="3" width="16.3984375" style="17" bestFit="1" customWidth="1"/>
    <col min="4" max="4" width="6.3984375" style="17" bestFit="1" customWidth="1"/>
    <col min="5" max="5" width="9.59765625" style="17" bestFit="1" customWidth="1"/>
    <col min="6" max="6" width="6.796875" style="17" bestFit="1" customWidth="1"/>
    <col min="7" max="7" width="12.59765625" style="17" customWidth="1"/>
    <col min="8" max="8" width="47.796875" style="14" customWidth="1"/>
  </cols>
  <sheetData>
    <row r="1" spans="1:11" ht="47">
      <c r="A1" s="108" t="s">
        <v>108</v>
      </c>
    </row>
    <row r="3" spans="1:11" s="91" customFormat="1" ht="33" thickBot="1">
      <c r="A3" s="96" t="s">
        <v>137</v>
      </c>
      <c r="B3" s="97" t="s">
        <v>0</v>
      </c>
      <c r="C3" s="97" t="s">
        <v>1</v>
      </c>
      <c r="D3" s="97" t="s">
        <v>2</v>
      </c>
      <c r="E3" s="97" t="s">
        <v>3</v>
      </c>
      <c r="F3" s="97" t="s">
        <v>134</v>
      </c>
      <c r="G3" s="98" t="s">
        <v>136</v>
      </c>
      <c r="H3" s="93"/>
    </row>
    <row r="4" spans="1:11">
      <c r="A4" t="s">
        <v>110</v>
      </c>
      <c r="B4" s="17" t="s">
        <v>39</v>
      </c>
      <c r="C4" s="17" t="s">
        <v>191</v>
      </c>
      <c r="D4" s="17">
        <v>5020</v>
      </c>
      <c r="E4" s="17" t="s">
        <v>252</v>
      </c>
      <c r="F4" s="17">
        <v>50</v>
      </c>
      <c r="G4" s="39" t="str">
        <f>IF(F4&gt;0,"JA","---")</f>
        <v>JA</v>
      </c>
      <c r="H4"/>
    </row>
    <row r="5" spans="1:11">
      <c r="A5" s="87" t="s">
        <v>103</v>
      </c>
      <c r="B5" s="87" t="s">
        <v>258</v>
      </c>
      <c r="C5" s="87" t="s">
        <v>405</v>
      </c>
      <c r="D5" s="87">
        <v>5020</v>
      </c>
      <c r="E5" s="87" t="s">
        <v>252</v>
      </c>
      <c r="F5" s="17">
        <v>50</v>
      </c>
      <c r="G5" s="39" t="str">
        <f>IF(F5&gt;0,"JA","---")</f>
        <v>JA</v>
      </c>
      <c r="H5"/>
    </row>
    <row r="6" spans="1:11">
      <c r="A6" t="s">
        <v>32</v>
      </c>
      <c r="B6" s="17" t="s">
        <v>143</v>
      </c>
      <c r="C6" s="17" t="s">
        <v>70</v>
      </c>
      <c r="D6" s="17">
        <v>5020</v>
      </c>
      <c r="E6" s="17" t="s">
        <v>252</v>
      </c>
      <c r="F6" s="17">
        <v>60</v>
      </c>
      <c r="G6" s="39" t="str">
        <f t="shared" ref="G6:G69" si="0">IF(F6&gt;0,"JA","---")</f>
        <v>JA</v>
      </c>
      <c r="H6"/>
    </row>
    <row r="7" spans="1:11">
      <c r="A7" t="s">
        <v>97</v>
      </c>
      <c r="B7" s="17" t="s">
        <v>65</v>
      </c>
      <c r="C7" s="17" t="s">
        <v>192</v>
      </c>
      <c r="D7" s="17">
        <v>5020</v>
      </c>
      <c r="E7" s="17" t="s">
        <v>252</v>
      </c>
      <c r="F7" s="17">
        <v>70</v>
      </c>
      <c r="G7" s="39" t="str">
        <f t="shared" si="0"/>
        <v>JA</v>
      </c>
      <c r="H7"/>
      <c r="K7" s="132" t="s">
        <v>432</v>
      </c>
    </row>
    <row r="8" spans="1:11">
      <c r="A8" t="s">
        <v>105</v>
      </c>
      <c r="B8" s="17" t="s">
        <v>6</v>
      </c>
      <c r="C8" s="17" t="s">
        <v>128</v>
      </c>
      <c r="D8" s="17">
        <v>5020</v>
      </c>
      <c r="E8" s="17" t="s">
        <v>252</v>
      </c>
      <c r="F8" s="17">
        <v>100</v>
      </c>
      <c r="G8" s="39" t="str">
        <f t="shared" si="0"/>
        <v>JA</v>
      </c>
      <c r="H8"/>
      <c r="I8" s="139" t="s">
        <v>433</v>
      </c>
      <c r="J8" s="139"/>
      <c r="K8" s="131"/>
    </row>
    <row r="9" spans="1:11">
      <c r="A9" t="s">
        <v>113</v>
      </c>
      <c r="B9" s="17" t="s">
        <v>57</v>
      </c>
      <c r="C9" s="17" t="s">
        <v>133</v>
      </c>
      <c r="D9" s="17">
        <v>5020</v>
      </c>
      <c r="E9" s="17" t="s">
        <v>252</v>
      </c>
      <c r="F9" s="17">
        <v>60</v>
      </c>
      <c r="G9" s="39" t="str">
        <f t="shared" si="0"/>
        <v>JA</v>
      </c>
      <c r="H9"/>
    </row>
    <row r="10" spans="1:11">
      <c r="A10" t="s">
        <v>32</v>
      </c>
      <c r="B10" s="17" t="s">
        <v>33</v>
      </c>
      <c r="C10" s="17" t="s">
        <v>130</v>
      </c>
      <c r="D10" s="17">
        <v>5020</v>
      </c>
      <c r="E10" s="17" t="s">
        <v>252</v>
      </c>
      <c r="G10" s="39" t="str">
        <f t="shared" si="0"/>
        <v>---</v>
      </c>
      <c r="H10"/>
    </row>
    <row r="11" spans="1:11">
      <c r="A11" t="s">
        <v>103</v>
      </c>
      <c r="B11" s="17" t="s">
        <v>35</v>
      </c>
      <c r="C11" s="17" t="s">
        <v>154</v>
      </c>
      <c r="D11" s="17">
        <v>5020</v>
      </c>
      <c r="E11" s="17" t="s">
        <v>252</v>
      </c>
      <c r="F11" s="17">
        <v>100</v>
      </c>
      <c r="G11" s="39" t="str">
        <f t="shared" si="0"/>
        <v>JA</v>
      </c>
      <c r="H11"/>
    </row>
    <row r="12" spans="1:11">
      <c r="A12" t="s">
        <v>32</v>
      </c>
      <c r="B12" s="17" t="s">
        <v>35</v>
      </c>
      <c r="C12" s="17" t="s">
        <v>129</v>
      </c>
      <c r="D12" s="17">
        <v>5020</v>
      </c>
      <c r="E12" s="17" t="s">
        <v>252</v>
      </c>
      <c r="G12" s="39" t="str">
        <f t="shared" si="0"/>
        <v>---</v>
      </c>
      <c r="H12"/>
    </row>
    <row r="13" spans="1:11">
      <c r="A13" t="s">
        <v>91</v>
      </c>
      <c r="B13" s="17" t="s">
        <v>35</v>
      </c>
      <c r="C13" s="17" t="s">
        <v>227</v>
      </c>
      <c r="D13" s="17">
        <v>5020</v>
      </c>
      <c r="E13" s="17" t="s">
        <v>252</v>
      </c>
      <c r="F13" s="17">
        <v>50</v>
      </c>
      <c r="G13" s="39" t="str">
        <f t="shared" si="0"/>
        <v>JA</v>
      </c>
      <c r="H13"/>
    </row>
    <row r="14" spans="1:11">
      <c r="A14" t="s">
        <v>105</v>
      </c>
      <c r="B14" s="17" t="s">
        <v>35</v>
      </c>
      <c r="C14" s="17" t="s">
        <v>42</v>
      </c>
      <c r="D14" s="17">
        <v>5020</v>
      </c>
      <c r="E14" s="17" t="s">
        <v>252</v>
      </c>
      <c r="F14" s="17">
        <v>50</v>
      </c>
      <c r="G14" s="39" t="str">
        <f t="shared" si="0"/>
        <v>JA</v>
      </c>
      <c r="H14"/>
    </row>
    <row r="15" spans="1:11">
      <c r="A15" t="s">
        <v>113</v>
      </c>
      <c r="B15" s="17" t="s">
        <v>59</v>
      </c>
      <c r="C15" s="17" t="s">
        <v>194</v>
      </c>
      <c r="D15" s="17">
        <v>5020</v>
      </c>
      <c r="E15" s="17" t="s">
        <v>252</v>
      </c>
      <c r="F15" s="17">
        <v>60</v>
      </c>
      <c r="G15" s="39" t="str">
        <f t="shared" si="0"/>
        <v>JA</v>
      </c>
      <c r="H15"/>
    </row>
    <row r="16" spans="1:11">
      <c r="A16" t="s">
        <v>63</v>
      </c>
      <c r="B16" s="17" t="s">
        <v>66</v>
      </c>
      <c r="C16" s="17" t="s">
        <v>213</v>
      </c>
      <c r="D16" s="17">
        <v>5020</v>
      </c>
      <c r="E16" s="17" t="s">
        <v>252</v>
      </c>
      <c r="F16" s="17">
        <v>60</v>
      </c>
      <c r="G16" s="39" t="str">
        <f t="shared" si="0"/>
        <v>JA</v>
      </c>
      <c r="H16"/>
    </row>
    <row r="17" spans="1:8">
      <c r="A17" t="s">
        <v>63</v>
      </c>
      <c r="B17" s="17" t="s">
        <v>67</v>
      </c>
      <c r="C17" s="17" t="s">
        <v>68</v>
      </c>
      <c r="D17" s="17">
        <v>5020</v>
      </c>
      <c r="E17" s="17" t="s">
        <v>252</v>
      </c>
      <c r="F17" s="17">
        <v>60</v>
      </c>
      <c r="G17" s="39" t="str">
        <f t="shared" si="0"/>
        <v>JA</v>
      </c>
      <c r="H17"/>
    </row>
    <row r="18" spans="1:8">
      <c r="A18" t="s">
        <v>123</v>
      </c>
      <c r="B18" s="17" t="s">
        <v>43</v>
      </c>
      <c r="C18" s="17" t="s">
        <v>185</v>
      </c>
      <c r="D18" s="17">
        <v>5020</v>
      </c>
      <c r="E18" s="17" t="s">
        <v>252</v>
      </c>
      <c r="F18" s="17">
        <v>60</v>
      </c>
      <c r="G18" s="39" t="str">
        <f t="shared" si="0"/>
        <v>JA</v>
      </c>
      <c r="H18"/>
    </row>
    <row r="19" spans="1:8">
      <c r="A19" t="s">
        <v>123</v>
      </c>
      <c r="B19" s="17" t="s">
        <v>43</v>
      </c>
      <c r="C19" s="17" t="s">
        <v>228</v>
      </c>
      <c r="D19" s="17">
        <v>5020</v>
      </c>
      <c r="E19" s="17" t="s">
        <v>252</v>
      </c>
      <c r="F19" s="17">
        <v>60</v>
      </c>
      <c r="G19" s="39" t="str">
        <f t="shared" si="0"/>
        <v>JA</v>
      </c>
      <c r="H19"/>
    </row>
    <row r="20" spans="1:8">
      <c r="A20" t="s">
        <v>105</v>
      </c>
      <c r="B20" s="17" t="s">
        <v>43</v>
      </c>
      <c r="C20" s="17" t="s">
        <v>246</v>
      </c>
      <c r="D20" s="17">
        <v>5020</v>
      </c>
      <c r="E20" s="17" t="s">
        <v>252</v>
      </c>
      <c r="F20" s="17">
        <v>50</v>
      </c>
      <c r="G20" s="39" t="str">
        <f t="shared" si="0"/>
        <v>JA</v>
      </c>
      <c r="H20"/>
    </row>
    <row r="21" spans="1:8">
      <c r="A21" t="s">
        <v>32</v>
      </c>
      <c r="B21" s="17" t="s">
        <v>253</v>
      </c>
      <c r="C21" s="17" t="s">
        <v>131</v>
      </c>
      <c r="D21" s="17">
        <v>5020</v>
      </c>
      <c r="E21" s="17" t="s">
        <v>252</v>
      </c>
      <c r="F21" s="17">
        <v>60</v>
      </c>
      <c r="G21" s="39" t="str">
        <f t="shared" si="0"/>
        <v>JA</v>
      </c>
      <c r="H21"/>
    </row>
    <row r="22" spans="1:8">
      <c r="A22" t="s">
        <v>32</v>
      </c>
      <c r="B22" s="17" t="s">
        <v>254</v>
      </c>
      <c r="C22" s="17" t="s">
        <v>69</v>
      </c>
      <c r="D22" s="17">
        <v>5020</v>
      </c>
      <c r="E22" s="17" t="s">
        <v>252</v>
      </c>
      <c r="F22" s="17">
        <v>60</v>
      </c>
      <c r="G22" s="39" t="str">
        <f t="shared" si="0"/>
        <v>JA</v>
      </c>
      <c r="H22"/>
    </row>
    <row r="23" spans="1:8">
      <c r="A23" t="s">
        <v>32</v>
      </c>
      <c r="B23" s="17" t="s">
        <v>30</v>
      </c>
      <c r="C23" s="17" t="s">
        <v>217</v>
      </c>
      <c r="D23" s="17">
        <v>5020</v>
      </c>
      <c r="E23" s="17" t="s">
        <v>252</v>
      </c>
      <c r="F23" s="17">
        <v>60</v>
      </c>
      <c r="G23" s="39" t="str">
        <f t="shared" si="0"/>
        <v>JA</v>
      </c>
      <c r="H23"/>
    </row>
    <row r="24" spans="1:8">
      <c r="A24" t="s">
        <v>91</v>
      </c>
      <c r="B24" s="17" t="s">
        <v>40</v>
      </c>
      <c r="C24" s="17" t="s">
        <v>156</v>
      </c>
      <c r="D24" s="17">
        <v>5020</v>
      </c>
      <c r="E24" s="17" t="s">
        <v>252</v>
      </c>
      <c r="F24" s="17">
        <v>50</v>
      </c>
      <c r="G24" s="39" t="str">
        <f t="shared" si="0"/>
        <v>JA</v>
      </c>
      <c r="H24"/>
    </row>
    <row r="25" spans="1:8">
      <c r="A25" t="s">
        <v>32</v>
      </c>
      <c r="B25" s="17" t="s">
        <v>121</v>
      </c>
      <c r="C25" s="17" t="s">
        <v>132</v>
      </c>
      <c r="D25" s="17">
        <v>5020</v>
      </c>
      <c r="E25" s="17" t="s">
        <v>252</v>
      </c>
      <c r="F25" s="17">
        <v>60</v>
      </c>
      <c r="G25" s="39" t="str">
        <f t="shared" si="0"/>
        <v>JA</v>
      </c>
      <c r="H25"/>
    </row>
    <row r="26" spans="1:8">
      <c r="A26" t="s">
        <v>115</v>
      </c>
      <c r="B26" s="17" t="s">
        <v>121</v>
      </c>
      <c r="C26" s="17" t="s">
        <v>87</v>
      </c>
      <c r="D26" s="17">
        <v>5020</v>
      </c>
      <c r="E26" s="17" t="s">
        <v>252</v>
      </c>
      <c r="F26" s="17">
        <v>70</v>
      </c>
      <c r="G26" s="39" t="str">
        <f t="shared" si="0"/>
        <v>JA</v>
      </c>
      <c r="H26"/>
    </row>
    <row r="27" spans="1:8">
      <c r="A27" t="s">
        <v>63</v>
      </c>
      <c r="B27" s="17" t="s">
        <v>142</v>
      </c>
      <c r="C27" s="17" t="s">
        <v>132</v>
      </c>
      <c r="D27" s="17">
        <v>5020</v>
      </c>
      <c r="E27" s="17" t="s">
        <v>252</v>
      </c>
      <c r="F27" s="17">
        <v>60</v>
      </c>
      <c r="G27" s="39" t="str">
        <f t="shared" si="0"/>
        <v>JA</v>
      </c>
      <c r="H27"/>
    </row>
    <row r="28" spans="1:8">
      <c r="A28" t="s">
        <v>103</v>
      </c>
      <c r="B28" s="17" t="s">
        <v>20</v>
      </c>
      <c r="C28" s="17" t="s">
        <v>216</v>
      </c>
      <c r="D28" s="17">
        <v>5020</v>
      </c>
      <c r="E28" s="17" t="s">
        <v>252</v>
      </c>
      <c r="F28" s="17">
        <v>100</v>
      </c>
      <c r="G28" s="39" t="str">
        <f t="shared" si="0"/>
        <v>JA</v>
      </c>
      <c r="H28"/>
    </row>
    <row r="29" spans="1:8">
      <c r="A29" t="s">
        <v>105</v>
      </c>
      <c r="B29" s="17" t="s">
        <v>30</v>
      </c>
      <c r="C29" s="17" t="s">
        <v>229</v>
      </c>
      <c r="D29" s="17">
        <v>5020</v>
      </c>
      <c r="E29" s="17" t="s">
        <v>252</v>
      </c>
      <c r="F29" s="17">
        <v>50</v>
      </c>
      <c r="G29" s="39" t="str">
        <f t="shared" si="0"/>
        <v>JA</v>
      </c>
      <c r="H29"/>
    </row>
    <row r="30" spans="1:8">
      <c r="A30" t="s">
        <v>109</v>
      </c>
      <c r="B30" s="17" t="s">
        <v>30</v>
      </c>
      <c r="C30" s="17" t="s">
        <v>242</v>
      </c>
      <c r="D30" s="17">
        <v>5020</v>
      </c>
      <c r="E30" s="17" t="s">
        <v>252</v>
      </c>
      <c r="G30" s="39" t="str">
        <f t="shared" si="0"/>
        <v>---</v>
      </c>
    </row>
    <row r="31" spans="1:8">
      <c r="A31" t="s">
        <v>63</v>
      </c>
      <c r="B31" s="17" t="s">
        <v>60</v>
      </c>
      <c r="C31" s="17" t="s">
        <v>61</v>
      </c>
      <c r="D31" s="17">
        <v>5020</v>
      </c>
      <c r="E31" s="17" t="s">
        <v>252</v>
      </c>
      <c r="F31" s="17">
        <v>60</v>
      </c>
      <c r="G31" s="39" t="str">
        <f t="shared" si="0"/>
        <v>JA</v>
      </c>
    </row>
    <row r="32" spans="1:8">
      <c r="A32" t="s">
        <v>32</v>
      </c>
      <c r="B32" s="17" t="s">
        <v>71</v>
      </c>
      <c r="C32" s="17" t="s">
        <v>72</v>
      </c>
      <c r="D32" s="17">
        <v>5020</v>
      </c>
      <c r="E32" s="17" t="s">
        <v>252</v>
      </c>
      <c r="F32" s="17">
        <v>60</v>
      </c>
      <c r="G32" s="39" t="str">
        <f t="shared" si="0"/>
        <v>JA</v>
      </c>
    </row>
    <row r="33" spans="1:7" s="14" customFormat="1">
      <c r="A33" t="s">
        <v>103</v>
      </c>
      <c r="B33" s="17" t="s">
        <v>17</v>
      </c>
      <c r="C33" s="17" t="s">
        <v>189</v>
      </c>
      <c r="D33" s="17">
        <v>5020</v>
      </c>
      <c r="E33" s="17" t="s">
        <v>252</v>
      </c>
      <c r="F33" s="17">
        <v>100</v>
      </c>
      <c r="G33" s="39" t="str">
        <f t="shared" si="0"/>
        <v>JA</v>
      </c>
    </row>
    <row r="34" spans="1:7" s="14" customFormat="1">
      <c r="A34" t="s">
        <v>91</v>
      </c>
      <c r="B34" s="17" t="s">
        <v>9</v>
      </c>
      <c r="C34" s="17" t="s">
        <v>157</v>
      </c>
      <c r="D34" s="17">
        <v>5020</v>
      </c>
      <c r="E34" s="17" t="s">
        <v>252</v>
      </c>
      <c r="F34" s="17">
        <v>50</v>
      </c>
      <c r="G34" s="39" t="str">
        <f t="shared" si="0"/>
        <v>JA</v>
      </c>
    </row>
    <row r="35" spans="1:7" s="14" customFormat="1">
      <c r="A35" t="s">
        <v>110</v>
      </c>
      <c r="B35" s="17" t="s">
        <v>9</v>
      </c>
      <c r="C35" s="17" t="s">
        <v>158</v>
      </c>
      <c r="D35" s="17">
        <v>5020</v>
      </c>
      <c r="E35" s="17" t="s">
        <v>252</v>
      </c>
      <c r="F35" s="17">
        <v>50</v>
      </c>
      <c r="G35" s="39" t="str">
        <f t="shared" si="0"/>
        <v>JA</v>
      </c>
    </row>
    <row r="36" spans="1:7" s="14" customFormat="1">
      <c r="A36" t="s">
        <v>105</v>
      </c>
      <c r="B36" s="17" t="s">
        <v>9</v>
      </c>
      <c r="C36" s="17" t="s">
        <v>208</v>
      </c>
      <c r="D36" s="17">
        <v>5020</v>
      </c>
      <c r="E36" s="17" t="s">
        <v>252</v>
      </c>
      <c r="F36" s="17">
        <v>100</v>
      </c>
      <c r="G36" s="39" t="str">
        <f t="shared" si="0"/>
        <v>JA</v>
      </c>
    </row>
    <row r="37" spans="1:7" s="14" customFormat="1">
      <c r="A37" t="s">
        <v>32</v>
      </c>
      <c r="B37" s="17" t="s">
        <v>9</v>
      </c>
      <c r="C37" s="17" t="s">
        <v>211</v>
      </c>
      <c r="D37" s="17">
        <v>5020</v>
      </c>
      <c r="E37" s="17" t="s">
        <v>252</v>
      </c>
      <c r="F37" s="17"/>
      <c r="G37" s="39" t="str">
        <f t="shared" si="0"/>
        <v>---</v>
      </c>
    </row>
    <row r="38" spans="1:7" s="14" customFormat="1">
      <c r="A38" t="s">
        <v>112</v>
      </c>
      <c r="B38" s="17" t="s">
        <v>9</v>
      </c>
      <c r="C38" s="17" t="s">
        <v>230</v>
      </c>
      <c r="D38" s="17">
        <v>5020</v>
      </c>
      <c r="E38" s="17" t="s">
        <v>252</v>
      </c>
      <c r="F38" s="17">
        <v>50</v>
      </c>
      <c r="G38" s="39" t="str">
        <f t="shared" si="0"/>
        <v>JA</v>
      </c>
    </row>
    <row r="39" spans="1:7" s="14" customFormat="1">
      <c r="A39" t="s">
        <v>32</v>
      </c>
      <c r="B39" s="17" t="s">
        <v>73</v>
      </c>
      <c r="C39" s="17" t="s">
        <v>131</v>
      </c>
      <c r="D39" s="17">
        <v>5020</v>
      </c>
      <c r="E39" s="17" t="s">
        <v>252</v>
      </c>
      <c r="F39" s="17">
        <v>60</v>
      </c>
      <c r="G39" s="39" t="str">
        <f t="shared" si="0"/>
        <v>JA</v>
      </c>
    </row>
    <row r="40" spans="1:7" s="14" customFormat="1">
      <c r="A40" t="s">
        <v>32</v>
      </c>
      <c r="B40" s="17" t="s">
        <v>73</v>
      </c>
      <c r="C40" s="17" t="s">
        <v>198</v>
      </c>
      <c r="D40" s="17">
        <v>5020</v>
      </c>
      <c r="E40" s="17" t="s">
        <v>252</v>
      </c>
      <c r="F40" s="17">
        <v>60</v>
      </c>
      <c r="G40" s="39" t="str">
        <f t="shared" si="0"/>
        <v>JA</v>
      </c>
    </row>
    <row r="41" spans="1:7" s="14" customFormat="1">
      <c r="A41" t="s">
        <v>63</v>
      </c>
      <c r="B41" s="17" t="s">
        <v>44</v>
      </c>
      <c r="C41" s="17" t="s">
        <v>132</v>
      </c>
      <c r="D41" s="17">
        <v>5020</v>
      </c>
      <c r="E41" s="17" t="s">
        <v>252</v>
      </c>
      <c r="F41" s="17">
        <v>60</v>
      </c>
      <c r="G41" s="39" t="str">
        <f t="shared" si="0"/>
        <v>JA</v>
      </c>
    </row>
    <row r="42" spans="1:7" s="14" customFormat="1">
      <c r="A42" t="s">
        <v>105</v>
      </c>
      <c r="B42" s="17" t="s">
        <v>44</v>
      </c>
      <c r="C42" s="17" t="s">
        <v>187</v>
      </c>
      <c r="D42" s="17">
        <v>5020</v>
      </c>
      <c r="E42" s="17" t="s">
        <v>252</v>
      </c>
      <c r="F42" s="17">
        <v>50</v>
      </c>
      <c r="G42" s="39" t="str">
        <f t="shared" si="0"/>
        <v>JA</v>
      </c>
    </row>
    <row r="43" spans="1:7" s="14" customFormat="1">
      <c r="A43" t="s">
        <v>109</v>
      </c>
      <c r="B43" s="17" t="s">
        <v>25</v>
      </c>
      <c r="C43" s="17" t="s">
        <v>163</v>
      </c>
      <c r="D43" s="17">
        <v>5020</v>
      </c>
      <c r="E43" s="17" t="s">
        <v>252</v>
      </c>
      <c r="F43" s="17"/>
      <c r="G43" s="39" t="str">
        <f t="shared" si="0"/>
        <v>---</v>
      </c>
    </row>
    <row r="44" spans="1:7" s="14" customFormat="1">
      <c r="A44" t="s">
        <v>32</v>
      </c>
      <c r="B44" s="17" t="s">
        <v>74</v>
      </c>
      <c r="C44" s="17" t="s">
        <v>131</v>
      </c>
      <c r="D44" s="17">
        <v>5020</v>
      </c>
      <c r="E44" s="17" t="s">
        <v>252</v>
      </c>
      <c r="F44" s="17">
        <v>70</v>
      </c>
      <c r="G44" s="39" t="str">
        <f t="shared" si="0"/>
        <v>JA</v>
      </c>
    </row>
    <row r="45" spans="1:7" s="14" customFormat="1">
      <c r="A45" t="s">
        <v>32</v>
      </c>
      <c r="B45" s="17" t="s">
        <v>74</v>
      </c>
      <c r="C45" s="17" t="s">
        <v>173</v>
      </c>
      <c r="D45" s="17">
        <v>5020</v>
      </c>
      <c r="E45" s="17" t="s">
        <v>252</v>
      </c>
      <c r="F45" s="17">
        <v>70</v>
      </c>
      <c r="G45" s="39" t="str">
        <f t="shared" si="0"/>
        <v>JA</v>
      </c>
    </row>
    <row r="46" spans="1:7" s="14" customFormat="1">
      <c r="A46" t="s">
        <v>122</v>
      </c>
      <c r="B46" s="17" t="s">
        <v>46</v>
      </c>
      <c r="C46" s="17" t="s">
        <v>197</v>
      </c>
      <c r="D46" s="17">
        <v>5020</v>
      </c>
      <c r="E46" s="17" t="s">
        <v>252</v>
      </c>
      <c r="F46" s="17">
        <v>50</v>
      </c>
      <c r="G46" s="39" t="str">
        <f t="shared" si="0"/>
        <v>JA</v>
      </c>
    </row>
    <row r="47" spans="1:7" s="14" customFormat="1">
      <c r="A47" t="s">
        <v>103</v>
      </c>
      <c r="B47" s="17" t="s">
        <v>46</v>
      </c>
      <c r="C47" s="17" t="s">
        <v>183</v>
      </c>
      <c r="D47" s="17">
        <v>5020</v>
      </c>
      <c r="E47" s="17" t="s">
        <v>252</v>
      </c>
      <c r="F47" s="17">
        <v>100</v>
      </c>
      <c r="G47" s="39" t="str">
        <f t="shared" si="0"/>
        <v>JA</v>
      </c>
    </row>
    <row r="48" spans="1:7" s="14" customFormat="1">
      <c r="A48" t="s">
        <v>109</v>
      </c>
      <c r="B48" s="17" t="s">
        <v>75</v>
      </c>
      <c r="C48" s="17" t="s">
        <v>132</v>
      </c>
      <c r="D48" s="17">
        <v>5020</v>
      </c>
      <c r="E48" s="17" t="s">
        <v>252</v>
      </c>
      <c r="F48" s="17">
        <v>70</v>
      </c>
      <c r="G48" s="39" t="str">
        <f t="shared" si="0"/>
        <v>JA</v>
      </c>
    </row>
    <row r="49" spans="1:7" s="14" customFormat="1">
      <c r="A49" t="s">
        <v>109</v>
      </c>
      <c r="B49" s="17" t="s">
        <v>75</v>
      </c>
      <c r="C49" s="17" t="s">
        <v>205</v>
      </c>
      <c r="D49" s="17">
        <v>5020</v>
      </c>
      <c r="E49" s="17" t="s">
        <v>252</v>
      </c>
      <c r="F49" s="17">
        <v>70</v>
      </c>
      <c r="G49" s="39" t="str">
        <f t="shared" si="0"/>
        <v>JA</v>
      </c>
    </row>
    <row r="50" spans="1:7" s="14" customFormat="1">
      <c r="A50" t="s">
        <v>91</v>
      </c>
      <c r="B50" s="17" t="s">
        <v>41</v>
      </c>
      <c r="C50" s="17" t="s">
        <v>207</v>
      </c>
      <c r="D50" s="17">
        <v>5020</v>
      </c>
      <c r="E50" s="17" t="s">
        <v>252</v>
      </c>
      <c r="F50" s="17">
        <v>50</v>
      </c>
      <c r="G50" s="39" t="str">
        <f t="shared" si="0"/>
        <v>JA</v>
      </c>
    </row>
    <row r="51" spans="1:7" s="14" customFormat="1">
      <c r="A51" t="s">
        <v>109</v>
      </c>
      <c r="B51" s="17" t="s">
        <v>78</v>
      </c>
      <c r="C51" s="17" t="s">
        <v>201</v>
      </c>
      <c r="D51" s="17">
        <v>5020</v>
      </c>
      <c r="E51" s="17" t="s">
        <v>252</v>
      </c>
      <c r="F51" s="17">
        <v>70</v>
      </c>
      <c r="G51" s="39" t="str">
        <f t="shared" si="0"/>
        <v>JA</v>
      </c>
    </row>
    <row r="52" spans="1:7" s="14" customFormat="1">
      <c r="A52" t="s">
        <v>63</v>
      </c>
      <c r="B52" s="17" t="s">
        <v>62</v>
      </c>
      <c r="C52" s="17" t="s">
        <v>174</v>
      </c>
      <c r="D52" s="17">
        <v>5020</v>
      </c>
      <c r="E52" s="17" t="s">
        <v>252</v>
      </c>
      <c r="F52" s="17">
        <v>60</v>
      </c>
      <c r="G52" s="39" t="str">
        <f t="shared" si="0"/>
        <v>JA</v>
      </c>
    </row>
    <row r="53" spans="1:7" s="14" customFormat="1">
      <c r="A53" t="s">
        <v>109</v>
      </c>
      <c r="B53" s="17" t="s">
        <v>76</v>
      </c>
      <c r="C53" s="17" t="s">
        <v>144</v>
      </c>
      <c r="D53" s="17">
        <v>5020</v>
      </c>
      <c r="E53" s="17" t="s">
        <v>252</v>
      </c>
      <c r="F53" s="17">
        <v>70</v>
      </c>
      <c r="G53" s="39" t="str">
        <f t="shared" si="0"/>
        <v>JA</v>
      </c>
    </row>
    <row r="54" spans="1:7" s="14" customFormat="1">
      <c r="A54" t="s">
        <v>114</v>
      </c>
      <c r="B54" s="17" t="s">
        <v>116</v>
      </c>
      <c r="C54" s="17" t="s">
        <v>145</v>
      </c>
      <c r="D54" s="17">
        <v>5020</v>
      </c>
      <c r="E54" s="17" t="s">
        <v>252</v>
      </c>
      <c r="F54" s="17">
        <v>70</v>
      </c>
      <c r="G54" s="39" t="str">
        <f t="shared" si="0"/>
        <v>JA</v>
      </c>
    </row>
    <row r="55" spans="1:7" s="14" customFormat="1">
      <c r="A55" t="s">
        <v>109</v>
      </c>
      <c r="B55" s="17" t="s">
        <v>21</v>
      </c>
      <c r="C55" s="17" t="s">
        <v>148</v>
      </c>
      <c r="D55" s="17">
        <v>5020</v>
      </c>
      <c r="E55" s="17" t="s">
        <v>252</v>
      </c>
      <c r="F55" s="17">
        <v>100</v>
      </c>
      <c r="G55" s="39" t="str">
        <f t="shared" si="0"/>
        <v>JA</v>
      </c>
    </row>
    <row r="56" spans="1:7" s="14" customFormat="1">
      <c r="A56" t="s">
        <v>122</v>
      </c>
      <c r="B56" s="17" t="s">
        <v>21</v>
      </c>
      <c r="C56" s="17" t="s">
        <v>159</v>
      </c>
      <c r="D56" s="17">
        <v>5020</v>
      </c>
      <c r="E56" s="17" t="s">
        <v>252</v>
      </c>
      <c r="F56" s="17">
        <v>50</v>
      </c>
      <c r="G56" s="39" t="str">
        <f t="shared" si="0"/>
        <v>JA</v>
      </c>
    </row>
    <row r="57" spans="1:7" s="14" customFormat="1">
      <c r="A57" t="s">
        <v>91</v>
      </c>
      <c r="B57" s="17" t="s">
        <v>21</v>
      </c>
      <c r="C57" s="17" t="s">
        <v>184</v>
      </c>
      <c r="D57" s="17">
        <v>5020</v>
      </c>
      <c r="E57" s="17" t="s">
        <v>252</v>
      </c>
      <c r="F57" s="17">
        <v>100</v>
      </c>
      <c r="G57" s="39" t="str">
        <f t="shared" si="0"/>
        <v>JA</v>
      </c>
    </row>
    <row r="58" spans="1:7" s="14" customFormat="1">
      <c r="A58" t="s">
        <v>103</v>
      </c>
      <c r="B58" s="17" t="s">
        <v>12</v>
      </c>
      <c r="C58" s="17" t="s">
        <v>164</v>
      </c>
      <c r="D58" s="17">
        <v>5020</v>
      </c>
      <c r="E58" s="17" t="s">
        <v>252</v>
      </c>
      <c r="F58" s="17">
        <v>100</v>
      </c>
      <c r="G58" s="39" t="str">
        <f t="shared" si="0"/>
        <v>JA</v>
      </c>
    </row>
    <row r="59" spans="1:7" s="14" customFormat="1">
      <c r="A59" t="s">
        <v>123</v>
      </c>
      <c r="B59" s="17" t="s">
        <v>255</v>
      </c>
      <c r="C59" s="17" t="s">
        <v>54</v>
      </c>
      <c r="D59" s="17">
        <v>5020</v>
      </c>
      <c r="E59" s="17" t="s">
        <v>252</v>
      </c>
      <c r="F59" s="17">
        <v>60</v>
      </c>
      <c r="G59" s="39" t="str">
        <f t="shared" si="0"/>
        <v>JA</v>
      </c>
    </row>
    <row r="60" spans="1:7" s="14" customFormat="1">
      <c r="A60" t="s">
        <v>123</v>
      </c>
      <c r="B60" s="17" t="s">
        <v>52</v>
      </c>
      <c r="C60" s="17" t="s">
        <v>152</v>
      </c>
      <c r="D60" s="17">
        <v>5020</v>
      </c>
      <c r="E60" s="17" t="s">
        <v>252</v>
      </c>
      <c r="F60" s="17">
        <v>60</v>
      </c>
      <c r="G60" s="39" t="str">
        <f t="shared" si="0"/>
        <v>JA</v>
      </c>
    </row>
    <row r="61" spans="1:7" s="14" customFormat="1">
      <c r="A61" t="s">
        <v>109</v>
      </c>
      <c r="B61" s="17" t="s">
        <v>77</v>
      </c>
      <c r="C61" s="17" t="s">
        <v>204</v>
      </c>
      <c r="D61" s="17">
        <v>5020</v>
      </c>
      <c r="E61" s="17" t="s">
        <v>252</v>
      </c>
      <c r="F61" s="17">
        <v>70</v>
      </c>
      <c r="G61" s="39" t="str">
        <f t="shared" si="0"/>
        <v>JA</v>
      </c>
    </row>
    <row r="62" spans="1:7" s="14" customFormat="1">
      <c r="A62" t="s">
        <v>114</v>
      </c>
      <c r="B62" s="17" t="s">
        <v>78</v>
      </c>
      <c r="C62" s="17" t="s">
        <v>200</v>
      </c>
      <c r="D62" s="17">
        <v>5020</v>
      </c>
      <c r="E62" s="17" t="s">
        <v>252</v>
      </c>
      <c r="F62" s="17">
        <v>70</v>
      </c>
      <c r="G62" s="39" t="str">
        <f t="shared" si="0"/>
        <v>JA</v>
      </c>
    </row>
    <row r="63" spans="1:7" s="14" customFormat="1">
      <c r="A63" t="s">
        <v>114</v>
      </c>
      <c r="B63" s="17" t="s">
        <v>78</v>
      </c>
      <c r="C63" s="17" t="s">
        <v>226</v>
      </c>
      <c r="D63" s="17">
        <v>5020</v>
      </c>
      <c r="E63" s="17" t="s">
        <v>252</v>
      </c>
      <c r="F63" s="17">
        <v>70</v>
      </c>
      <c r="G63" s="39" t="str">
        <f t="shared" si="0"/>
        <v>JA</v>
      </c>
    </row>
    <row r="64" spans="1:7" s="14" customFormat="1">
      <c r="A64" t="s">
        <v>32</v>
      </c>
      <c r="B64" s="17" t="s">
        <v>37</v>
      </c>
      <c r="C64" s="17" t="s">
        <v>147</v>
      </c>
      <c r="D64" s="17">
        <v>5020</v>
      </c>
      <c r="E64" s="17" t="s">
        <v>252</v>
      </c>
      <c r="F64" s="17"/>
      <c r="G64" s="39" t="str">
        <f t="shared" si="0"/>
        <v>---</v>
      </c>
    </row>
    <row r="65" spans="1:7" s="14" customFormat="1">
      <c r="A65" t="s">
        <v>105</v>
      </c>
      <c r="B65" s="17" t="s">
        <v>16</v>
      </c>
      <c r="C65" s="17" t="s">
        <v>149</v>
      </c>
      <c r="D65" s="17">
        <v>5020</v>
      </c>
      <c r="E65" s="17" t="s">
        <v>252</v>
      </c>
      <c r="F65" s="17">
        <v>50</v>
      </c>
      <c r="G65" s="39" t="str">
        <f t="shared" si="0"/>
        <v>JA</v>
      </c>
    </row>
    <row r="66" spans="1:7" s="14" customFormat="1">
      <c r="A66" t="s">
        <v>114</v>
      </c>
      <c r="B66" s="17" t="s">
        <v>80</v>
      </c>
      <c r="C66" s="17" t="s">
        <v>251</v>
      </c>
      <c r="D66" s="17">
        <v>5020</v>
      </c>
      <c r="E66" s="17" t="s">
        <v>252</v>
      </c>
      <c r="F66" s="17">
        <v>70</v>
      </c>
      <c r="G66" s="39" t="str">
        <f t="shared" si="0"/>
        <v>JA</v>
      </c>
    </row>
    <row r="67" spans="1:7" s="14" customFormat="1">
      <c r="A67" t="s">
        <v>114</v>
      </c>
      <c r="B67" s="17" t="s">
        <v>80</v>
      </c>
      <c r="C67" s="17" t="s">
        <v>81</v>
      </c>
      <c r="D67" s="17">
        <v>5020</v>
      </c>
      <c r="E67" s="17" t="s">
        <v>252</v>
      </c>
      <c r="F67" s="17">
        <v>70</v>
      </c>
      <c r="G67" s="39" t="str">
        <f t="shared" si="0"/>
        <v>JA</v>
      </c>
    </row>
    <row r="68" spans="1:7" s="14" customFormat="1">
      <c r="A68" t="s">
        <v>114</v>
      </c>
      <c r="B68" s="17" t="s">
        <v>80</v>
      </c>
      <c r="C68" s="17" t="s">
        <v>218</v>
      </c>
      <c r="D68" s="17">
        <v>5020</v>
      </c>
      <c r="E68" s="17" t="s">
        <v>252</v>
      </c>
      <c r="F68" s="17">
        <v>70</v>
      </c>
      <c r="G68" s="39" t="str">
        <f t="shared" si="0"/>
        <v>JA</v>
      </c>
    </row>
    <row r="69" spans="1:7" s="14" customFormat="1">
      <c r="A69" t="s">
        <v>103</v>
      </c>
      <c r="B69" s="17" t="s">
        <v>16</v>
      </c>
      <c r="C69" s="17" t="s">
        <v>243</v>
      </c>
      <c r="D69" s="17">
        <v>5020</v>
      </c>
      <c r="E69" s="17" t="s">
        <v>252</v>
      </c>
      <c r="F69" s="17">
        <v>100</v>
      </c>
      <c r="G69" s="39" t="str">
        <f t="shared" si="0"/>
        <v>JA</v>
      </c>
    </row>
    <row r="70" spans="1:7" s="14" customFormat="1">
      <c r="A70" t="s">
        <v>114</v>
      </c>
      <c r="B70" s="17" t="s">
        <v>82</v>
      </c>
      <c r="C70" s="17" t="s">
        <v>225</v>
      </c>
      <c r="D70" s="17">
        <v>5020</v>
      </c>
      <c r="E70" s="17" t="s">
        <v>252</v>
      </c>
      <c r="F70" s="17">
        <v>70</v>
      </c>
      <c r="G70" s="39" t="str">
        <f t="shared" ref="G70:G133" si="1">IF(F70&gt;0,"JA","---")</f>
        <v>JA</v>
      </c>
    </row>
    <row r="71" spans="1:7" s="14" customFormat="1">
      <c r="A71" t="s">
        <v>114</v>
      </c>
      <c r="B71" s="17" t="s">
        <v>83</v>
      </c>
      <c r="C71" s="17" t="s">
        <v>132</v>
      </c>
      <c r="D71" s="17">
        <v>5020</v>
      </c>
      <c r="E71" s="17" t="s">
        <v>252</v>
      </c>
      <c r="F71" s="17">
        <v>70</v>
      </c>
      <c r="G71" s="39" t="str">
        <f t="shared" si="1"/>
        <v>JA</v>
      </c>
    </row>
    <row r="72" spans="1:7" s="14" customFormat="1">
      <c r="A72" t="s">
        <v>103</v>
      </c>
      <c r="B72" s="17" t="s">
        <v>18</v>
      </c>
      <c r="C72" s="17" t="s">
        <v>231</v>
      </c>
      <c r="D72" s="17">
        <v>5020</v>
      </c>
      <c r="E72" s="17" t="s">
        <v>252</v>
      </c>
      <c r="F72" s="17">
        <v>100</v>
      </c>
      <c r="G72" s="39" t="str">
        <f t="shared" si="1"/>
        <v>JA</v>
      </c>
    </row>
    <row r="73" spans="1:7" s="14" customFormat="1">
      <c r="A73" t="s">
        <v>97</v>
      </c>
      <c r="B73" s="17" t="s">
        <v>84</v>
      </c>
      <c r="C73" s="17" t="s">
        <v>186</v>
      </c>
      <c r="D73" s="17">
        <v>5020</v>
      </c>
      <c r="E73" s="17" t="s">
        <v>252</v>
      </c>
      <c r="F73" s="17">
        <v>70</v>
      </c>
      <c r="G73" s="39" t="str">
        <f t="shared" si="1"/>
        <v>JA</v>
      </c>
    </row>
    <row r="74" spans="1:7" s="14" customFormat="1">
      <c r="A74" t="s">
        <v>97</v>
      </c>
      <c r="B74" s="17" t="s">
        <v>256</v>
      </c>
      <c r="C74" s="17" t="s">
        <v>155</v>
      </c>
      <c r="D74" s="17">
        <v>5020</v>
      </c>
      <c r="E74" s="17" t="s">
        <v>252</v>
      </c>
      <c r="F74" s="17">
        <v>70</v>
      </c>
      <c r="G74" s="39" t="str">
        <f t="shared" si="1"/>
        <v>JA</v>
      </c>
    </row>
    <row r="75" spans="1:7" s="14" customFormat="1">
      <c r="A75" t="s">
        <v>97</v>
      </c>
      <c r="B75" s="17" t="s">
        <v>119</v>
      </c>
      <c r="C75" s="17" t="s">
        <v>85</v>
      </c>
      <c r="D75" s="17">
        <v>5020</v>
      </c>
      <c r="E75" s="17" t="s">
        <v>252</v>
      </c>
      <c r="F75" s="17">
        <v>70</v>
      </c>
      <c r="G75" s="39" t="str">
        <f t="shared" si="1"/>
        <v>JA</v>
      </c>
    </row>
    <row r="76" spans="1:7" s="14" customFormat="1">
      <c r="A76" t="s">
        <v>97</v>
      </c>
      <c r="B76" s="17" t="s">
        <v>118</v>
      </c>
      <c r="C76" s="17" t="s">
        <v>199</v>
      </c>
      <c r="D76" s="17">
        <v>5020</v>
      </c>
      <c r="E76" s="17" t="s">
        <v>252</v>
      </c>
      <c r="F76" s="17">
        <v>70</v>
      </c>
      <c r="G76" s="39" t="str">
        <f t="shared" si="1"/>
        <v>JA</v>
      </c>
    </row>
    <row r="77" spans="1:7" s="14" customFormat="1">
      <c r="A77" t="s">
        <v>32</v>
      </c>
      <c r="B77" s="17" t="s">
        <v>257</v>
      </c>
      <c r="C77" s="17" t="s">
        <v>179</v>
      </c>
      <c r="D77" s="17">
        <v>5020</v>
      </c>
      <c r="E77" s="17" t="s">
        <v>252</v>
      </c>
      <c r="F77" s="17"/>
      <c r="G77" s="39" t="str">
        <f t="shared" si="1"/>
        <v>---</v>
      </c>
    </row>
    <row r="78" spans="1:7" s="14" customFormat="1">
      <c r="A78" t="s">
        <v>97</v>
      </c>
      <c r="B78" s="17" t="s">
        <v>258</v>
      </c>
      <c r="C78" s="17" t="s">
        <v>132</v>
      </c>
      <c r="D78" s="17">
        <v>5020</v>
      </c>
      <c r="E78" s="17" t="s">
        <v>252</v>
      </c>
      <c r="F78" s="17">
        <v>70</v>
      </c>
      <c r="G78" s="39" t="str">
        <f t="shared" si="1"/>
        <v>JA</v>
      </c>
    </row>
    <row r="79" spans="1:7" s="14" customFormat="1">
      <c r="A79" t="s">
        <v>123</v>
      </c>
      <c r="B79" s="17" t="s">
        <v>55</v>
      </c>
      <c r="C79" s="17" t="s">
        <v>56</v>
      </c>
      <c r="D79" s="17">
        <v>5020</v>
      </c>
      <c r="E79" s="17" t="s">
        <v>252</v>
      </c>
      <c r="F79" s="17">
        <v>60</v>
      </c>
      <c r="G79" s="39" t="str">
        <f t="shared" si="1"/>
        <v>JA</v>
      </c>
    </row>
    <row r="80" spans="1:7" s="14" customFormat="1">
      <c r="A80" t="s">
        <v>115</v>
      </c>
      <c r="B80" s="17" t="s">
        <v>86</v>
      </c>
      <c r="C80" s="17" t="s">
        <v>132</v>
      </c>
      <c r="D80" s="17">
        <v>5020</v>
      </c>
      <c r="E80" s="17" t="s">
        <v>252</v>
      </c>
      <c r="F80" s="17">
        <v>70</v>
      </c>
      <c r="G80" s="39" t="str">
        <f t="shared" si="1"/>
        <v>JA</v>
      </c>
    </row>
    <row r="81" spans="1:7" s="14" customFormat="1">
      <c r="A81" t="s">
        <v>97</v>
      </c>
      <c r="B81" s="17" t="s">
        <v>86</v>
      </c>
      <c r="C81" s="17" t="s">
        <v>222</v>
      </c>
      <c r="D81" s="17">
        <v>5020</v>
      </c>
      <c r="E81" s="17" t="s">
        <v>252</v>
      </c>
      <c r="F81" s="17">
        <v>70</v>
      </c>
      <c r="G81" s="39" t="str">
        <f t="shared" si="1"/>
        <v>JA</v>
      </c>
    </row>
    <row r="82" spans="1:7" s="14" customFormat="1">
      <c r="A82" t="s">
        <v>115</v>
      </c>
      <c r="B82" s="17" t="s">
        <v>90</v>
      </c>
      <c r="C82" s="17" t="s">
        <v>215</v>
      </c>
      <c r="D82" s="17">
        <v>5020</v>
      </c>
      <c r="E82" s="17" t="s">
        <v>252</v>
      </c>
      <c r="F82" s="17">
        <v>70</v>
      </c>
      <c r="G82" s="39" t="str">
        <f t="shared" si="1"/>
        <v>JA</v>
      </c>
    </row>
    <row r="83" spans="1:7" s="14" customFormat="1">
      <c r="A83" t="s">
        <v>115</v>
      </c>
      <c r="B83" s="17" t="s">
        <v>259</v>
      </c>
      <c r="C83" s="17" t="s">
        <v>214</v>
      </c>
      <c r="D83" s="17">
        <v>5020</v>
      </c>
      <c r="E83" s="17" t="s">
        <v>252</v>
      </c>
      <c r="F83" s="17">
        <v>70</v>
      </c>
      <c r="G83" s="39" t="str">
        <f t="shared" si="1"/>
        <v>JA</v>
      </c>
    </row>
    <row r="84" spans="1:7" s="14" customFormat="1">
      <c r="A84" t="s">
        <v>109</v>
      </c>
      <c r="B84" s="17" t="s">
        <v>260</v>
      </c>
      <c r="C84" s="17" t="s">
        <v>232</v>
      </c>
      <c r="D84" s="17">
        <v>5020</v>
      </c>
      <c r="E84" s="17" t="s">
        <v>252</v>
      </c>
      <c r="F84" s="17">
        <v>100</v>
      </c>
      <c r="G84" s="39" t="str">
        <f t="shared" si="1"/>
        <v>JA</v>
      </c>
    </row>
    <row r="85" spans="1:7" s="14" customFormat="1">
      <c r="A85" t="s">
        <v>63</v>
      </c>
      <c r="B85" s="17" t="s">
        <v>14</v>
      </c>
      <c r="C85" s="17" t="s">
        <v>131</v>
      </c>
      <c r="D85" s="17">
        <v>5020</v>
      </c>
      <c r="E85" s="17" t="s">
        <v>252</v>
      </c>
      <c r="F85" s="17">
        <v>60</v>
      </c>
      <c r="G85" s="39" t="str">
        <f t="shared" si="1"/>
        <v>JA</v>
      </c>
    </row>
    <row r="86" spans="1:7" s="14" customFormat="1">
      <c r="A86" t="s">
        <v>103</v>
      </c>
      <c r="B86" s="17" t="s">
        <v>14</v>
      </c>
      <c r="C86" s="17" t="s">
        <v>203</v>
      </c>
      <c r="D86" s="17">
        <v>5020</v>
      </c>
      <c r="E86" s="17" t="s">
        <v>252</v>
      </c>
      <c r="F86" s="17">
        <v>100</v>
      </c>
      <c r="G86" s="39" t="str">
        <f t="shared" si="1"/>
        <v>JA</v>
      </c>
    </row>
    <row r="87" spans="1:7" s="14" customFormat="1">
      <c r="A87" t="s">
        <v>112</v>
      </c>
      <c r="B87" s="17" t="s">
        <v>260</v>
      </c>
      <c r="C87" s="17" t="s">
        <v>233</v>
      </c>
      <c r="D87" s="17">
        <v>5020</v>
      </c>
      <c r="E87" s="17" t="s">
        <v>252</v>
      </c>
      <c r="F87" s="17">
        <v>60</v>
      </c>
      <c r="G87" s="39" t="str">
        <f t="shared" si="1"/>
        <v>JA</v>
      </c>
    </row>
    <row r="88" spans="1:7" s="14" customFormat="1">
      <c r="A88" t="s">
        <v>97</v>
      </c>
      <c r="B88" s="17" t="s">
        <v>119</v>
      </c>
      <c r="C88" s="17" t="s">
        <v>132</v>
      </c>
      <c r="D88" s="17">
        <v>5020</v>
      </c>
      <c r="E88" s="17" t="s">
        <v>252</v>
      </c>
      <c r="F88" s="17">
        <v>70</v>
      </c>
      <c r="G88" s="39" t="str">
        <f t="shared" si="1"/>
        <v>JA</v>
      </c>
    </row>
    <row r="89" spans="1:7" s="14" customFormat="1">
      <c r="A89" t="s">
        <v>115</v>
      </c>
      <c r="B89" s="17" t="s">
        <v>119</v>
      </c>
      <c r="C89" s="17" t="s">
        <v>132</v>
      </c>
      <c r="D89" s="17">
        <v>5020</v>
      </c>
      <c r="E89" s="17" t="s">
        <v>252</v>
      </c>
      <c r="F89" s="17">
        <v>70</v>
      </c>
      <c r="G89" s="39" t="str">
        <f t="shared" si="1"/>
        <v>JA</v>
      </c>
    </row>
    <row r="90" spans="1:7" s="14" customFormat="1">
      <c r="A90" t="s">
        <v>122</v>
      </c>
      <c r="B90" s="17" t="s">
        <v>261</v>
      </c>
      <c r="C90" s="17" t="s">
        <v>151</v>
      </c>
      <c r="D90" s="17">
        <v>5020</v>
      </c>
      <c r="E90" s="17" t="s">
        <v>252</v>
      </c>
      <c r="F90" s="17">
        <v>50</v>
      </c>
      <c r="G90" s="39" t="str">
        <f t="shared" si="1"/>
        <v>JA</v>
      </c>
    </row>
    <row r="91" spans="1:7" s="14" customFormat="1">
      <c r="A91" t="s">
        <v>112</v>
      </c>
      <c r="B91" s="17" t="s">
        <v>49</v>
      </c>
      <c r="C91" s="17" t="s">
        <v>131</v>
      </c>
      <c r="D91" s="17">
        <v>5020</v>
      </c>
      <c r="E91" s="17" t="s">
        <v>252</v>
      </c>
      <c r="F91" s="17">
        <v>50</v>
      </c>
      <c r="G91" s="39" t="str">
        <f t="shared" si="1"/>
        <v>JA</v>
      </c>
    </row>
    <row r="92" spans="1:7" s="14" customFormat="1">
      <c r="A92" t="s">
        <v>105</v>
      </c>
      <c r="B92" s="17" t="s">
        <v>64</v>
      </c>
      <c r="C92" s="17" t="s">
        <v>124</v>
      </c>
      <c r="D92" s="17">
        <v>5020</v>
      </c>
      <c r="E92" s="17" t="s">
        <v>252</v>
      </c>
      <c r="F92" s="17">
        <v>100</v>
      </c>
      <c r="G92" s="39" t="str">
        <f t="shared" si="1"/>
        <v>JA</v>
      </c>
    </row>
    <row r="93" spans="1:7" s="14" customFormat="1">
      <c r="A93" t="s">
        <v>123</v>
      </c>
      <c r="B93" s="17" t="s">
        <v>64</v>
      </c>
      <c r="C93" s="17" t="s">
        <v>234</v>
      </c>
      <c r="D93" s="17">
        <v>5020</v>
      </c>
      <c r="E93" s="17" t="s">
        <v>252</v>
      </c>
      <c r="F93" s="17">
        <v>60</v>
      </c>
      <c r="G93" s="39" t="str">
        <f t="shared" si="1"/>
        <v>JA</v>
      </c>
    </row>
    <row r="94" spans="1:7" s="14" customFormat="1">
      <c r="A94" t="s">
        <v>122</v>
      </c>
      <c r="B94" s="17" t="s">
        <v>45</v>
      </c>
      <c r="C94" s="17" t="s">
        <v>235</v>
      </c>
      <c r="D94" s="17">
        <v>5020</v>
      </c>
      <c r="E94" s="17" t="s">
        <v>252</v>
      </c>
      <c r="F94" s="17">
        <v>50</v>
      </c>
      <c r="G94" s="39" t="str">
        <f t="shared" si="1"/>
        <v>JA</v>
      </c>
    </row>
    <row r="95" spans="1:7" s="14" customFormat="1">
      <c r="A95" t="s">
        <v>105</v>
      </c>
      <c r="B95" s="17" t="s">
        <v>7</v>
      </c>
      <c r="C95" s="17" t="s">
        <v>165</v>
      </c>
      <c r="D95" s="17">
        <v>5020</v>
      </c>
      <c r="E95" s="17" t="s">
        <v>252</v>
      </c>
      <c r="F95" s="17">
        <v>100</v>
      </c>
      <c r="G95" s="39" t="str">
        <f t="shared" si="1"/>
        <v>JA</v>
      </c>
    </row>
    <row r="96" spans="1:7" s="14" customFormat="1">
      <c r="A96" t="s">
        <v>115</v>
      </c>
      <c r="B96" s="17" t="s">
        <v>89</v>
      </c>
      <c r="C96" s="17" t="s">
        <v>175</v>
      </c>
      <c r="D96" s="17">
        <v>5020</v>
      </c>
      <c r="E96" s="17" t="s">
        <v>252</v>
      </c>
      <c r="F96" s="17">
        <v>70</v>
      </c>
      <c r="G96" s="39" t="str">
        <f t="shared" si="1"/>
        <v>JA</v>
      </c>
    </row>
    <row r="97" spans="1:7" s="14" customFormat="1">
      <c r="A97" t="s">
        <v>109</v>
      </c>
      <c r="B97" s="17" t="s">
        <v>31</v>
      </c>
      <c r="C97" s="17" t="s">
        <v>166</v>
      </c>
      <c r="D97" s="17">
        <v>5020</v>
      </c>
      <c r="E97" s="17" t="s">
        <v>252</v>
      </c>
      <c r="F97" s="17"/>
      <c r="G97" s="39" t="str">
        <f t="shared" si="1"/>
        <v>---</v>
      </c>
    </row>
    <row r="98" spans="1:7" s="14" customFormat="1">
      <c r="A98" t="s">
        <v>110</v>
      </c>
      <c r="B98" s="17" t="s">
        <v>31</v>
      </c>
      <c r="C98" s="17" t="s">
        <v>188</v>
      </c>
      <c r="D98" s="17">
        <v>5020</v>
      </c>
      <c r="E98" s="17" t="s">
        <v>252</v>
      </c>
      <c r="F98" s="17">
        <v>50</v>
      </c>
      <c r="G98" s="39" t="str">
        <f t="shared" si="1"/>
        <v>JA</v>
      </c>
    </row>
    <row r="99" spans="1:7" s="14" customFormat="1">
      <c r="A99" t="s">
        <v>115</v>
      </c>
      <c r="B99" s="17" t="s">
        <v>120</v>
      </c>
      <c r="C99" s="17" t="s">
        <v>132</v>
      </c>
      <c r="D99" s="17">
        <v>5020</v>
      </c>
      <c r="E99" s="17" t="s">
        <v>252</v>
      </c>
      <c r="F99" s="17">
        <v>70</v>
      </c>
      <c r="G99" s="39" t="str">
        <f t="shared" si="1"/>
        <v>JA</v>
      </c>
    </row>
    <row r="100" spans="1:7" s="14" customFormat="1">
      <c r="A100" t="s">
        <v>114</v>
      </c>
      <c r="B100" s="17" t="s">
        <v>117</v>
      </c>
      <c r="C100" s="17" t="s">
        <v>132</v>
      </c>
      <c r="D100" s="17">
        <v>5020</v>
      </c>
      <c r="E100" s="17" t="s">
        <v>252</v>
      </c>
      <c r="F100" s="17">
        <v>70</v>
      </c>
      <c r="G100" s="39" t="str">
        <f t="shared" si="1"/>
        <v>JA</v>
      </c>
    </row>
    <row r="101" spans="1:7" s="14" customFormat="1">
      <c r="A101" t="s">
        <v>115</v>
      </c>
      <c r="B101" s="17" t="s">
        <v>117</v>
      </c>
      <c r="C101" s="17" t="s">
        <v>220</v>
      </c>
      <c r="D101" s="17">
        <v>5020</v>
      </c>
      <c r="E101" s="17" t="s">
        <v>252</v>
      </c>
      <c r="F101" s="17">
        <v>70</v>
      </c>
      <c r="G101" s="39" t="str">
        <f t="shared" si="1"/>
        <v>JA</v>
      </c>
    </row>
    <row r="102" spans="1:7" s="14" customFormat="1">
      <c r="A102" t="s">
        <v>105</v>
      </c>
      <c r="B102" s="17" t="s">
        <v>8</v>
      </c>
      <c r="C102" s="17" t="s">
        <v>181</v>
      </c>
      <c r="D102" s="17">
        <v>5020</v>
      </c>
      <c r="E102" s="17" t="s">
        <v>252</v>
      </c>
      <c r="F102" s="17">
        <v>100</v>
      </c>
      <c r="G102" s="39" t="str">
        <f t="shared" si="1"/>
        <v>JA</v>
      </c>
    </row>
    <row r="103" spans="1:7" s="14" customFormat="1">
      <c r="A103" t="s">
        <v>91</v>
      </c>
      <c r="B103" s="17" t="s">
        <v>262</v>
      </c>
      <c r="C103" s="17" t="s">
        <v>160</v>
      </c>
      <c r="D103" s="17">
        <v>5020</v>
      </c>
      <c r="E103" s="17" t="s">
        <v>252</v>
      </c>
      <c r="F103" s="17">
        <v>50</v>
      </c>
      <c r="G103" s="39" t="str">
        <f t="shared" si="1"/>
        <v>JA</v>
      </c>
    </row>
    <row r="104" spans="1:7" s="14" customFormat="1">
      <c r="A104" t="s">
        <v>113</v>
      </c>
      <c r="B104" s="17" t="s">
        <v>263</v>
      </c>
      <c r="C104" s="17" t="s">
        <v>219</v>
      </c>
      <c r="D104" s="17">
        <v>5020</v>
      </c>
      <c r="E104" s="17" t="s">
        <v>252</v>
      </c>
      <c r="F104" s="17">
        <v>60</v>
      </c>
      <c r="G104" s="39" t="str">
        <f t="shared" si="1"/>
        <v>JA</v>
      </c>
    </row>
    <row r="105" spans="1:7" s="14" customFormat="1">
      <c r="A105" t="s">
        <v>122</v>
      </c>
      <c r="B105" s="17" t="s">
        <v>264</v>
      </c>
      <c r="C105" s="17" t="s">
        <v>248</v>
      </c>
      <c r="D105" s="17">
        <v>5020</v>
      </c>
      <c r="E105" s="17" t="s">
        <v>252</v>
      </c>
      <c r="F105" s="17">
        <v>50</v>
      </c>
      <c r="G105" s="39" t="str">
        <f t="shared" si="1"/>
        <v>JA</v>
      </c>
    </row>
    <row r="106" spans="1:7" s="14" customFormat="1">
      <c r="A106" t="s">
        <v>110</v>
      </c>
      <c r="B106" s="17" t="s">
        <v>38</v>
      </c>
      <c r="C106" s="17" t="s">
        <v>161</v>
      </c>
      <c r="D106" s="17">
        <v>5020</v>
      </c>
      <c r="E106" s="17" t="s">
        <v>252</v>
      </c>
      <c r="F106" s="17">
        <v>50</v>
      </c>
      <c r="G106" s="39" t="str">
        <f t="shared" si="1"/>
        <v>JA</v>
      </c>
    </row>
    <row r="107" spans="1:7" s="14" customFormat="1">
      <c r="A107" t="s">
        <v>113</v>
      </c>
      <c r="B107" s="17" t="s">
        <v>265</v>
      </c>
      <c r="C107" s="17" t="s">
        <v>146</v>
      </c>
      <c r="D107" s="17">
        <v>5020</v>
      </c>
      <c r="E107" s="17" t="s">
        <v>252</v>
      </c>
      <c r="F107" s="17">
        <v>60</v>
      </c>
      <c r="G107" s="39" t="str">
        <f t="shared" si="1"/>
        <v>JA</v>
      </c>
    </row>
    <row r="108" spans="1:7" s="14" customFormat="1">
      <c r="A108" t="s">
        <v>32</v>
      </c>
      <c r="B108" s="17" t="s">
        <v>266</v>
      </c>
      <c r="C108" s="17" t="s">
        <v>182</v>
      </c>
      <c r="D108" s="17">
        <v>5020</v>
      </c>
      <c r="E108" s="17" t="s">
        <v>252</v>
      </c>
      <c r="F108" s="17">
        <v>50</v>
      </c>
      <c r="G108" s="39" t="str">
        <f t="shared" si="1"/>
        <v>JA</v>
      </c>
    </row>
    <row r="109" spans="1:7" s="14" customFormat="1">
      <c r="A109" t="s">
        <v>32</v>
      </c>
      <c r="B109" s="17" t="s">
        <v>21</v>
      </c>
      <c r="C109" s="17" t="s">
        <v>167</v>
      </c>
      <c r="D109" s="17">
        <v>5020</v>
      </c>
      <c r="E109" s="17" t="s">
        <v>252</v>
      </c>
      <c r="F109" s="17"/>
      <c r="G109" s="39" t="str">
        <f t="shared" si="1"/>
        <v>---</v>
      </c>
    </row>
    <row r="110" spans="1:7" s="14" customFormat="1">
      <c r="A110" t="s">
        <v>63</v>
      </c>
      <c r="B110" s="17" t="s">
        <v>267</v>
      </c>
      <c r="C110" s="17" t="s">
        <v>221</v>
      </c>
      <c r="D110" s="17">
        <v>5020</v>
      </c>
      <c r="E110" s="17" t="s">
        <v>252</v>
      </c>
      <c r="F110" s="17">
        <v>60</v>
      </c>
      <c r="G110" s="39" t="str">
        <f t="shared" si="1"/>
        <v>JA</v>
      </c>
    </row>
    <row r="111" spans="1:7" s="14" customFormat="1">
      <c r="A111" t="s">
        <v>32</v>
      </c>
      <c r="B111" s="17" t="s">
        <v>268</v>
      </c>
      <c r="C111" s="17" t="s">
        <v>168</v>
      </c>
      <c r="D111" s="17">
        <v>5020</v>
      </c>
      <c r="E111" s="17" t="s">
        <v>252</v>
      </c>
      <c r="F111" s="17"/>
      <c r="G111" s="39" t="str">
        <f t="shared" si="1"/>
        <v>---</v>
      </c>
    </row>
    <row r="112" spans="1:7" s="14" customFormat="1">
      <c r="A112" t="s">
        <v>63</v>
      </c>
      <c r="B112" s="17" t="s">
        <v>269</v>
      </c>
      <c r="C112" s="17" t="s">
        <v>176</v>
      </c>
      <c r="D112" s="17">
        <v>5020</v>
      </c>
      <c r="E112" s="17" t="s">
        <v>252</v>
      </c>
      <c r="F112" s="17">
        <v>60</v>
      </c>
      <c r="G112" s="39" t="str">
        <f t="shared" si="1"/>
        <v>JA</v>
      </c>
    </row>
    <row r="113" spans="1:7" s="14" customFormat="1">
      <c r="A113" t="s">
        <v>122</v>
      </c>
      <c r="B113" s="17" t="s">
        <v>269</v>
      </c>
      <c r="C113" s="17" t="s">
        <v>190</v>
      </c>
      <c r="D113" s="17">
        <v>5020</v>
      </c>
      <c r="E113" s="17" t="s">
        <v>252</v>
      </c>
      <c r="F113" s="17">
        <v>50</v>
      </c>
      <c r="G113" s="39" t="str">
        <f t="shared" si="1"/>
        <v>JA</v>
      </c>
    </row>
    <row r="114" spans="1:7" s="14" customFormat="1">
      <c r="A114" t="s">
        <v>112</v>
      </c>
      <c r="B114" s="17" t="s">
        <v>51</v>
      </c>
      <c r="C114" s="17" t="s">
        <v>236</v>
      </c>
      <c r="D114" s="17">
        <v>5020</v>
      </c>
      <c r="E114" s="17" t="s">
        <v>252</v>
      </c>
      <c r="F114" s="17">
        <v>60</v>
      </c>
      <c r="G114" s="39" t="str">
        <f t="shared" si="1"/>
        <v>JA</v>
      </c>
    </row>
    <row r="115" spans="1:7" s="14" customFormat="1">
      <c r="A115" t="s">
        <v>91</v>
      </c>
      <c r="B115" s="17" t="s">
        <v>270</v>
      </c>
      <c r="C115" s="17" t="s">
        <v>237</v>
      </c>
      <c r="D115" s="17">
        <v>5020</v>
      </c>
      <c r="E115" s="17" t="s">
        <v>252</v>
      </c>
      <c r="F115" s="17">
        <v>50</v>
      </c>
      <c r="G115" s="39" t="str">
        <f t="shared" si="1"/>
        <v>JA</v>
      </c>
    </row>
    <row r="116" spans="1:7" s="14" customFormat="1">
      <c r="A116" t="s">
        <v>105</v>
      </c>
      <c r="B116" s="17" t="s">
        <v>4</v>
      </c>
      <c r="C116" s="17" t="s">
        <v>126</v>
      </c>
      <c r="D116" s="17">
        <v>5020</v>
      </c>
      <c r="E116" s="17" t="s">
        <v>252</v>
      </c>
      <c r="F116" s="17">
        <v>100</v>
      </c>
      <c r="G116" s="39" t="str">
        <f t="shared" si="1"/>
        <v>JA</v>
      </c>
    </row>
    <row r="117" spans="1:7" s="14" customFormat="1">
      <c r="A117" t="s">
        <v>32</v>
      </c>
      <c r="B117" s="17" t="s">
        <v>4</v>
      </c>
      <c r="C117" s="17" t="s">
        <v>210</v>
      </c>
      <c r="D117" s="17">
        <v>5020</v>
      </c>
      <c r="E117" s="17" t="s">
        <v>252</v>
      </c>
      <c r="F117" s="17">
        <v>50</v>
      </c>
      <c r="G117" s="39" t="str">
        <f t="shared" si="1"/>
        <v>JA</v>
      </c>
    </row>
    <row r="118" spans="1:7" s="14" customFormat="1">
      <c r="A118" t="s">
        <v>105</v>
      </c>
      <c r="B118" s="17" t="s">
        <v>270</v>
      </c>
      <c r="C118" s="17" t="s">
        <v>195</v>
      </c>
      <c r="D118" s="17">
        <v>5020</v>
      </c>
      <c r="E118" s="17" t="s">
        <v>252</v>
      </c>
      <c r="F118" s="17">
        <v>50</v>
      </c>
      <c r="G118" s="39" t="str">
        <f t="shared" si="1"/>
        <v>JA</v>
      </c>
    </row>
    <row r="119" spans="1:7" s="14" customFormat="1">
      <c r="A119" t="s">
        <v>112</v>
      </c>
      <c r="B119" s="17" t="s">
        <v>271</v>
      </c>
      <c r="C119" s="17" t="s">
        <v>131</v>
      </c>
      <c r="D119" s="17">
        <v>5020</v>
      </c>
      <c r="E119" s="17" t="s">
        <v>252</v>
      </c>
      <c r="F119" s="17">
        <v>50</v>
      </c>
      <c r="G119" s="39" t="str">
        <f t="shared" si="1"/>
        <v>JA</v>
      </c>
    </row>
    <row r="120" spans="1:7" s="14" customFormat="1">
      <c r="A120" t="s">
        <v>103</v>
      </c>
      <c r="B120" s="17" t="s">
        <v>10</v>
      </c>
      <c r="C120" s="17" t="s">
        <v>11</v>
      </c>
      <c r="D120" s="17">
        <v>5020</v>
      </c>
      <c r="E120" s="17" t="s">
        <v>252</v>
      </c>
      <c r="F120" s="17">
        <v>100</v>
      </c>
      <c r="G120" s="39" t="str">
        <f t="shared" si="1"/>
        <v>JA</v>
      </c>
    </row>
    <row r="121" spans="1:7" s="14" customFormat="1">
      <c r="A121" t="s">
        <v>109</v>
      </c>
      <c r="B121" s="17" t="s">
        <v>10</v>
      </c>
      <c r="C121" s="17" t="s">
        <v>169</v>
      </c>
      <c r="D121" s="17">
        <v>5020</v>
      </c>
      <c r="E121" s="17" t="s">
        <v>252</v>
      </c>
      <c r="F121" s="17"/>
      <c r="G121" s="39" t="str">
        <f t="shared" si="1"/>
        <v>---</v>
      </c>
    </row>
    <row r="122" spans="1:7" s="14" customFormat="1">
      <c r="A122" t="s">
        <v>110</v>
      </c>
      <c r="B122" s="17" t="s">
        <v>10</v>
      </c>
      <c r="C122" s="17" t="s">
        <v>180</v>
      </c>
      <c r="D122" s="17">
        <v>5020</v>
      </c>
      <c r="E122" s="17" t="s">
        <v>252</v>
      </c>
      <c r="F122" s="17">
        <v>50</v>
      </c>
      <c r="G122" s="39" t="str">
        <f t="shared" si="1"/>
        <v>JA</v>
      </c>
    </row>
    <row r="123" spans="1:7" s="14" customFormat="1">
      <c r="A123" t="s">
        <v>32</v>
      </c>
      <c r="B123" s="17" t="s">
        <v>10</v>
      </c>
      <c r="C123" s="17" t="s">
        <v>34</v>
      </c>
      <c r="D123" s="17">
        <v>5020</v>
      </c>
      <c r="E123" s="17" t="s">
        <v>252</v>
      </c>
      <c r="F123" s="17"/>
      <c r="G123" s="39" t="str">
        <f t="shared" si="1"/>
        <v>---</v>
      </c>
    </row>
    <row r="124" spans="1:7" s="14" customFormat="1">
      <c r="A124" t="s">
        <v>103</v>
      </c>
      <c r="B124" s="17" t="s">
        <v>271</v>
      </c>
      <c r="C124" s="17" t="s">
        <v>153</v>
      </c>
      <c r="D124" s="17">
        <v>5020</v>
      </c>
      <c r="E124" s="17" t="s">
        <v>252</v>
      </c>
      <c r="F124" s="17">
        <v>100</v>
      </c>
      <c r="G124" s="39" t="str">
        <f t="shared" si="1"/>
        <v>JA</v>
      </c>
    </row>
    <row r="125" spans="1:7" s="14" customFormat="1">
      <c r="A125" t="s">
        <v>112</v>
      </c>
      <c r="B125" s="17" t="s">
        <v>50</v>
      </c>
      <c r="C125" s="17" t="s">
        <v>177</v>
      </c>
      <c r="D125" s="17">
        <v>5020</v>
      </c>
      <c r="E125" s="17" t="s">
        <v>252</v>
      </c>
      <c r="F125" s="17">
        <v>60</v>
      </c>
      <c r="G125" s="39" t="str">
        <f t="shared" si="1"/>
        <v>JA</v>
      </c>
    </row>
    <row r="126" spans="1:7" s="14" customFormat="1">
      <c r="A126" t="s">
        <v>112</v>
      </c>
      <c r="B126" s="17" t="s">
        <v>50</v>
      </c>
      <c r="C126" s="17" t="s">
        <v>238</v>
      </c>
      <c r="D126" s="17">
        <v>5020</v>
      </c>
      <c r="E126" s="17" t="s">
        <v>252</v>
      </c>
      <c r="F126" s="17">
        <v>60</v>
      </c>
      <c r="G126" s="39" t="str">
        <f t="shared" si="1"/>
        <v>JA</v>
      </c>
    </row>
    <row r="127" spans="1:7" s="14" customFormat="1">
      <c r="A127" t="s">
        <v>122</v>
      </c>
      <c r="B127" s="17" t="s">
        <v>272</v>
      </c>
      <c r="C127" s="17" t="s">
        <v>131</v>
      </c>
      <c r="D127" s="17">
        <v>5020</v>
      </c>
      <c r="E127" s="17" t="s">
        <v>252</v>
      </c>
      <c r="F127" s="17">
        <v>50</v>
      </c>
      <c r="G127" s="39" t="str">
        <f t="shared" si="1"/>
        <v>JA</v>
      </c>
    </row>
    <row r="128" spans="1:7" s="14" customFormat="1">
      <c r="A128" t="s">
        <v>105</v>
      </c>
      <c r="B128" s="17" t="s">
        <v>25</v>
      </c>
      <c r="C128" s="17" t="s">
        <v>239</v>
      </c>
      <c r="D128" s="17">
        <v>5020</v>
      </c>
      <c r="E128" s="17" t="s">
        <v>252</v>
      </c>
      <c r="F128" s="17">
        <v>50</v>
      </c>
      <c r="G128" s="39" t="str">
        <f t="shared" si="1"/>
        <v>JA</v>
      </c>
    </row>
    <row r="129" spans="1:7" s="14" customFormat="1">
      <c r="A129" t="s">
        <v>123</v>
      </c>
      <c r="B129" s="17" t="s">
        <v>53</v>
      </c>
      <c r="C129" s="17" t="s">
        <v>79</v>
      </c>
      <c r="D129" s="17">
        <v>5020</v>
      </c>
      <c r="E129" s="17" t="s">
        <v>252</v>
      </c>
      <c r="F129" s="17">
        <v>60</v>
      </c>
      <c r="G129" s="39" t="str">
        <f t="shared" si="1"/>
        <v>JA</v>
      </c>
    </row>
    <row r="130" spans="1:7" s="14" customFormat="1">
      <c r="A130" t="s">
        <v>109</v>
      </c>
      <c r="B130" s="17" t="s">
        <v>22</v>
      </c>
      <c r="C130" s="17" t="s">
        <v>244</v>
      </c>
      <c r="D130" s="17">
        <v>5020</v>
      </c>
      <c r="E130" s="17" t="s">
        <v>252</v>
      </c>
      <c r="F130" s="17">
        <v>100</v>
      </c>
      <c r="G130" s="39" t="str">
        <f t="shared" si="1"/>
        <v>JA</v>
      </c>
    </row>
    <row r="131" spans="1:7" s="14" customFormat="1">
      <c r="A131" t="s">
        <v>109</v>
      </c>
      <c r="B131" s="17" t="s">
        <v>24</v>
      </c>
      <c r="C131" s="17" t="s">
        <v>170</v>
      </c>
      <c r="D131" s="17">
        <v>5020</v>
      </c>
      <c r="E131" s="17" t="s">
        <v>252</v>
      </c>
      <c r="F131" s="17"/>
      <c r="G131" s="39" t="str">
        <f t="shared" si="1"/>
        <v>---</v>
      </c>
    </row>
    <row r="132" spans="1:7" s="14" customFormat="1">
      <c r="A132" t="s">
        <v>115</v>
      </c>
      <c r="B132" s="17" t="s">
        <v>90</v>
      </c>
      <c r="C132" s="17" t="s">
        <v>224</v>
      </c>
      <c r="D132" s="17">
        <v>5020</v>
      </c>
      <c r="E132" s="17" t="s">
        <v>252</v>
      </c>
      <c r="F132" s="17">
        <v>70</v>
      </c>
      <c r="G132" s="39" t="str">
        <f t="shared" si="1"/>
        <v>JA</v>
      </c>
    </row>
    <row r="133" spans="1:7" s="14" customFormat="1">
      <c r="A133" t="s">
        <v>109</v>
      </c>
      <c r="B133" s="17" t="s">
        <v>26</v>
      </c>
      <c r="C133" s="17" t="s">
        <v>27</v>
      </c>
      <c r="D133" s="17">
        <v>5020</v>
      </c>
      <c r="E133" s="17" t="s">
        <v>252</v>
      </c>
      <c r="F133" s="17"/>
      <c r="G133" s="39" t="str">
        <f t="shared" si="1"/>
        <v>---</v>
      </c>
    </row>
    <row r="134" spans="1:7" s="14" customFormat="1">
      <c r="A134" t="s">
        <v>32</v>
      </c>
      <c r="B134" s="17" t="s">
        <v>26</v>
      </c>
      <c r="C134" s="17" t="s">
        <v>202</v>
      </c>
      <c r="D134" s="17">
        <v>5020</v>
      </c>
      <c r="E134" s="17" t="s">
        <v>252</v>
      </c>
      <c r="F134" s="17"/>
      <c r="G134" s="39" t="str">
        <f t="shared" ref="G134:G158" si="2">IF(F134&gt;0,"JA","---")</f>
        <v>---</v>
      </c>
    </row>
    <row r="135" spans="1:7" s="14" customFormat="1">
      <c r="A135" t="s">
        <v>110</v>
      </c>
      <c r="B135" s="17" t="s">
        <v>26</v>
      </c>
      <c r="C135" s="17" t="s">
        <v>209</v>
      </c>
      <c r="D135" s="17">
        <v>5020</v>
      </c>
      <c r="E135" s="17" t="s">
        <v>252</v>
      </c>
      <c r="F135" s="17">
        <v>50</v>
      </c>
      <c r="G135" s="39" t="str">
        <f t="shared" si="2"/>
        <v>JA</v>
      </c>
    </row>
    <row r="136" spans="1:7" s="14" customFormat="1">
      <c r="A136" t="s">
        <v>113</v>
      </c>
      <c r="B136" s="17" t="s">
        <v>26</v>
      </c>
      <c r="C136" s="17" t="s">
        <v>223</v>
      </c>
      <c r="D136" s="17">
        <v>5020</v>
      </c>
      <c r="E136" s="17" t="s">
        <v>252</v>
      </c>
      <c r="F136" s="17">
        <v>60</v>
      </c>
      <c r="G136" s="39" t="str">
        <f t="shared" si="2"/>
        <v>JA</v>
      </c>
    </row>
    <row r="137" spans="1:7" s="14" customFormat="1">
      <c r="A137" t="s">
        <v>63</v>
      </c>
      <c r="B137" s="17" t="s">
        <v>26</v>
      </c>
      <c r="C137" s="17" t="s">
        <v>247</v>
      </c>
      <c r="D137" s="17">
        <v>5020</v>
      </c>
      <c r="E137" s="17" t="s">
        <v>252</v>
      </c>
      <c r="F137" s="17">
        <v>60</v>
      </c>
      <c r="G137" s="39" t="str">
        <f t="shared" si="2"/>
        <v>JA</v>
      </c>
    </row>
    <row r="138" spans="1:7" s="14" customFormat="1">
      <c r="A138" t="s">
        <v>32</v>
      </c>
      <c r="B138" s="17" t="s">
        <v>28</v>
      </c>
      <c r="C138" s="17" t="s">
        <v>162</v>
      </c>
      <c r="D138" s="17">
        <v>5020</v>
      </c>
      <c r="E138" s="17" t="s">
        <v>252</v>
      </c>
      <c r="F138" s="17"/>
      <c r="G138" s="39" t="str">
        <f t="shared" si="2"/>
        <v>---</v>
      </c>
    </row>
    <row r="139" spans="1:7" s="14" customFormat="1">
      <c r="A139" t="s">
        <v>91</v>
      </c>
      <c r="B139" s="17" t="s">
        <v>28</v>
      </c>
      <c r="C139" s="17" t="s">
        <v>171</v>
      </c>
      <c r="D139" s="17">
        <v>5020</v>
      </c>
      <c r="E139" s="17" t="s">
        <v>252</v>
      </c>
      <c r="F139" s="17">
        <v>50</v>
      </c>
      <c r="G139" s="39" t="str">
        <f t="shared" si="2"/>
        <v>JA</v>
      </c>
    </row>
    <row r="140" spans="1:7" s="14" customFormat="1">
      <c r="A140" t="s">
        <v>109</v>
      </c>
      <c r="B140" s="17" t="s">
        <v>28</v>
      </c>
      <c r="C140" s="17" t="s">
        <v>245</v>
      </c>
      <c r="D140" s="17">
        <v>5020</v>
      </c>
      <c r="E140" s="17" t="s">
        <v>252</v>
      </c>
      <c r="F140" s="17"/>
      <c r="G140" s="39" t="str">
        <f t="shared" si="2"/>
        <v>---</v>
      </c>
    </row>
    <row r="141" spans="1:7" s="14" customFormat="1">
      <c r="A141" t="s">
        <v>32</v>
      </c>
      <c r="B141" s="17" t="s">
        <v>13</v>
      </c>
      <c r="C141" s="17" t="s">
        <v>150</v>
      </c>
      <c r="D141" s="17">
        <v>5020</v>
      </c>
      <c r="E141" s="17" t="s">
        <v>252</v>
      </c>
      <c r="F141" s="17"/>
      <c r="G141" s="39" t="str">
        <f t="shared" si="2"/>
        <v>---</v>
      </c>
    </row>
    <row r="142" spans="1:7" s="14" customFormat="1">
      <c r="A142" t="s">
        <v>105</v>
      </c>
      <c r="B142" s="17" t="s">
        <v>13</v>
      </c>
      <c r="C142" s="17" t="s">
        <v>125</v>
      </c>
      <c r="D142" s="17">
        <v>5020</v>
      </c>
      <c r="E142" s="17" t="s">
        <v>252</v>
      </c>
      <c r="F142" s="17">
        <v>100</v>
      </c>
      <c r="G142" s="39" t="str">
        <f t="shared" si="2"/>
        <v>JA</v>
      </c>
    </row>
    <row r="143" spans="1:7" s="14" customFormat="1">
      <c r="A143" t="s">
        <v>113</v>
      </c>
      <c r="B143" s="17" t="s">
        <v>13</v>
      </c>
      <c r="C143" s="17" t="s">
        <v>178</v>
      </c>
      <c r="D143" s="17">
        <v>5020</v>
      </c>
      <c r="E143" s="17" t="s">
        <v>252</v>
      </c>
      <c r="F143" s="17">
        <v>60</v>
      </c>
      <c r="G143" s="39" t="str">
        <f t="shared" si="2"/>
        <v>JA</v>
      </c>
    </row>
    <row r="144" spans="1:7" s="14" customFormat="1">
      <c r="A144" t="s">
        <v>32</v>
      </c>
      <c r="B144" s="17" t="s">
        <v>13</v>
      </c>
      <c r="C144" s="17" t="s">
        <v>212</v>
      </c>
      <c r="D144" s="17">
        <v>5020</v>
      </c>
      <c r="E144" s="17" t="s">
        <v>252</v>
      </c>
      <c r="F144" s="17"/>
      <c r="G144" s="39" t="str">
        <f t="shared" si="2"/>
        <v>---</v>
      </c>
    </row>
    <row r="145" spans="1:7" s="14" customFormat="1">
      <c r="A145" t="s">
        <v>109</v>
      </c>
      <c r="B145" s="17" t="s">
        <v>13</v>
      </c>
      <c r="C145" s="17" t="s">
        <v>29</v>
      </c>
      <c r="D145" s="17">
        <v>5020</v>
      </c>
      <c r="E145" s="17" t="s">
        <v>252</v>
      </c>
      <c r="F145" s="17"/>
      <c r="G145" s="39" t="str">
        <f t="shared" si="2"/>
        <v>---</v>
      </c>
    </row>
    <row r="146" spans="1:7" s="14" customFormat="1">
      <c r="A146" t="s">
        <v>103</v>
      </c>
      <c r="B146" s="17" t="s">
        <v>13</v>
      </c>
      <c r="C146" s="17" t="s">
        <v>250</v>
      </c>
      <c r="D146" s="17">
        <v>5020</v>
      </c>
      <c r="E146" s="17" t="s">
        <v>252</v>
      </c>
      <c r="F146" s="17">
        <v>100</v>
      </c>
      <c r="G146" s="39" t="str">
        <f t="shared" si="2"/>
        <v>JA</v>
      </c>
    </row>
    <row r="147" spans="1:7" s="14" customFormat="1">
      <c r="A147" t="s">
        <v>63</v>
      </c>
      <c r="B147" s="17" t="s">
        <v>36</v>
      </c>
      <c r="C147" s="17" t="s">
        <v>131</v>
      </c>
      <c r="D147" s="17">
        <v>5020</v>
      </c>
      <c r="E147" s="17" t="s">
        <v>252</v>
      </c>
      <c r="F147" s="17">
        <v>60</v>
      </c>
      <c r="G147" s="39" t="str">
        <f t="shared" si="2"/>
        <v>JA</v>
      </c>
    </row>
    <row r="148" spans="1:7" s="14" customFormat="1">
      <c r="A148" t="s">
        <v>32</v>
      </c>
      <c r="B148" s="17" t="s">
        <v>36</v>
      </c>
      <c r="C148" s="17" t="s">
        <v>206</v>
      </c>
      <c r="D148" s="17">
        <v>5020</v>
      </c>
      <c r="E148" s="17" t="s">
        <v>252</v>
      </c>
      <c r="F148" s="17"/>
      <c r="G148" s="39" t="str">
        <f t="shared" si="2"/>
        <v>---</v>
      </c>
    </row>
    <row r="149" spans="1:7" s="14" customFormat="1">
      <c r="A149" t="s">
        <v>109</v>
      </c>
      <c r="B149" s="17" t="s">
        <v>23</v>
      </c>
      <c r="C149" s="17" t="s">
        <v>240</v>
      </c>
      <c r="D149" s="17">
        <v>5020</v>
      </c>
      <c r="E149" s="17" t="s">
        <v>252</v>
      </c>
      <c r="F149" s="17">
        <v>100</v>
      </c>
      <c r="G149" s="39" t="str">
        <f t="shared" si="2"/>
        <v>JA</v>
      </c>
    </row>
    <row r="150" spans="1:7" s="14" customFormat="1">
      <c r="A150" t="s">
        <v>122</v>
      </c>
      <c r="B150" s="17" t="s">
        <v>47</v>
      </c>
      <c r="C150" s="17" t="s">
        <v>193</v>
      </c>
      <c r="D150" s="17">
        <v>5020</v>
      </c>
      <c r="E150" s="17" t="s">
        <v>252</v>
      </c>
      <c r="F150" s="17">
        <v>50</v>
      </c>
      <c r="G150" s="39" t="str">
        <f t="shared" si="2"/>
        <v>JA</v>
      </c>
    </row>
    <row r="151" spans="1:7" s="14" customFormat="1">
      <c r="A151" t="s">
        <v>110</v>
      </c>
      <c r="B151" s="17" t="s">
        <v>47</v>
      </c>
      <c r="C151" s="17" t="s">
        <v>131</v>
      </c>
      <c r="D151" s="17">
        <v>5020</v>
      </c>
      <c r="E151" s="17" t="s">
        <v>252</v>
      </c>
      <c r="F151" s="17">
        <v>50</v>
      </c>
      <c r="G151" s="39" t="str">
        <f t="shared" si="2"/>
        <v>JA</v>
      </c>
    </row>
    <row r="152" spans="1:7" s="14" customFormat="1">
      <c r="A152" t="s">
        <v>105</v>
      </c>
      <c r="B152" s="17" t="s">
        <v>273</v>
      </c>
      <c r="C152" s="17" t="s">
        <v>249</v>
      </c>
      <c r="D152" s="17">
        <v>5020</v>
      </c>
      <c r="E152" s="17" t="s">
        <v>252</v>
      </c>
      <c r="F152" s="17">
        <v>100</v>
      </c>
      <c r="G152" s="39" t="str">
        <f t="shared" si="2"/>
        <v>JA</v>
      </c>
    </row>
    <row r="153" spans="1:7" s="14" customFormat="1">
      <c r="A153" t="s">
        <v>112</v>
      </c>
      <c r="B153" s="17" t="s">
        <v>273</v>
      </c>
      <c r="C153" s="17" t="s">
        <v>131</v>
      </c>
      <c r="D153" s="17">
        <v>5020</v>
      </c>
      <c r="E153" s="17" t="s">
        <v>252</v>
      </c>
      <c r="F153" s="17">
        <v>60</v>
      </c>
      <c r="G153" s="39" t="str">
        <f t="shared" si="2"/>
        <v>JA</v>
      </c>
    </row>
    <row r="154" spans="1:7" s="14" customFormat="1">
      <c r="A154" t="s">
        <v>112</v>
      </c>
      <c r="B154" s="17" t="s">
        <v>5</v>
      </c>
      <c r="C154" s="17" t="s">
        <v>48</v>
      </c>
      <c r="D154" s="17">
        <v>5020</v>
      </c>
      <c r="E154" s="17" t="s">
        <v>252</v>
      </c>
      <c r="F154" s="17">
        <v>50</v>
      </c>
      <c r="G154" s="39" t="str">
        <f t="shared" si="2"/>
        <v>JA</v>
      </c>
    </row>
    <row r="155" spans="1:7" s="14" customFormat="1">
      <c r="A155" t="s">
        <v>105</v>
      </c>
      <c r="B155" s="17" t="s">
        <v>5</v>
      </c>
      <c r="C155" s="17" t="s">
        <v>127</v>
      </c>
      <c r="D155" s="17">
        <v>5020</v>
      </c>
      <c r="E155" s="17" t="s">
        <v>252</v>
      </c>
      <c r="F155" s="17">
        <v>100</v>
      </c>
      <c r="G155" s="39" t="str">
        <f t="shared" si="2"/>
        <v>JA</v>
      </c>
    </row>
    <row r="156" spans="1:7" s="14" customFormat="1">
      <c r="A156" t="s">
        <v>103</v>
      </c>
      <c r="B156" s="17" t="s">
        <v>19</v>
      </c>
      <c r="C156" s="17" t="s">
        <v>241</v>
      </c>
      <c r="D156" s="17">
        <v>5020</v>
      </c>
      <c r="E156" s="17" t="s">
        <v>252</v>
      </c>
      <c r="F156" s="17">
        <v>100</v>
      </c>
      <c r="G156" s="39" t="str">
        <f t="shared" si="2"/>
        <v>JA</v>
      </c>
    </row>
    <row r="157" spans="1:7" s="14" customFormat="1">
      <c r="A157" t="s">
        <v>103</v>
      </c>
      <c r="B157" s="17" t="s">
        <v>15</v>
      </c>
      <c r="C157" s="17" t="s">
        <v>172</v>
      </c>
      <c r="D157" s="17">
        <v>5020</v>
      </c>
      <c r="E157" s="17" t="s">
        <v>252</v>
      </c>
      <c r="F157" s="17">
        <v>100</v>
      </c>
      <c r="G157" s="39" t="str">
        <f t="shared" si="2"/>
        <v>JA</v>
      </c>
    </row>
    <row r="158" spans="1:7" s="14" customFormat="1">
      <c r="A158" t="s">
        <v>113</v>
      </c>
      <c r="B158" s="17" t="s">
        <v>58</v>
      </c>
      <c r="C158" s="17" t="s">
        <v>196</v>
      </c>
      <c r="D158" s="17">
        <v>5020</v>
      </c>
      <c r="E158" s="17" t="s">
        <v>252</v>
      </c>
      <c r="F158" s="17">
        <v>60</v>
      </c>
      <c r="G158" s="39" t="str">
        <f t="shared" si="2"/>
        <v>JA</v>
      </c>
    </row>
    <row r="160" spans="1:7" s="14" customFormat="1">
      <c r="A160"/>
      <c r="B160" s="17"/>
      <c r="C160" s="17"/>
      <c r="D160" s="17"/>
      <c r="E160" s="17" t="s">
        <v>135</v>
      </c>
      <c r="F160" s="17">
        <f>COUNT(F4:F158)</f>
        <v>134</v>
      </c>
      <c r="G160" s="17"/>
    </row>
    <row r="161" spans="1:8" s="17" customFormat="1">
      <c r="A161"/>
      <c r="E161" s="17" t="s">
        <v>107</v>
      </c>
      <c r="F161" s="17">
        <f>AVERAGE(F4:F158)</f>
        <v>67.835820895522389</v>
      </c>
      <c r="H161" s="14"/>
    </row>
  </sheetData>
  <mergeCells count="1">
    <mergeCell ref="I8:J8"/>
  </mergeCells>
  <conditionalFormatting sqref="G4:G158">
    <cfRule type="cellIs" dxfId="6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7</xdr:row>
                    <xdr:rowOff>12700</xdr:rowOff>
                  </from>
                  <to>
                    <xdr:col>10</xdr:col>
                    <xdr:colOff>546100</xdr:colOff>
                    <xdr:row>8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4"/>
  <dimension ref="A1:IT58"/>
  <sheetViews>
    <sheetView zoomScaleNormal="100" workbookViewId="0">
      <selection activeCell="H22" sqref="H22"/>
    </sheetView>
  </sheetViews>
  <sheetFormatPr baseColWidth="10" defaultColWidth="11.59765625" defaultRowHeight="14"/>
  <cols>
    <col min="1" max="1" width="13.59765625" bestFit="1" customWidth="1"/>
    <col min="2" max="5" width="13.3984375" bestFit="1" customWidth="1"/>
    <col min="6" max="6" width="14.59765625" bestFit="1" customWidth="1"/>
    <col min="7" max="7" width="9" bestFit="1" customWidth="1"/>
    <col min="8" max="10" width="12.3984375" customWidth="1"/>
  </cols>
  <sheetData>
    <row r="1" spans="1:254">
      <c r="A1" s="140" t="s">
        <v>102</v>
      </c>
      <c r="B1" s="140"/>
      <c r="C1" s="140"/>
      <c r="D1" s="140"/>
      <c r="E1" s="140"/>
      <c r="F1" s="140"/>
      <c r="G1" s="140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0"/>
      <c r="B2" s="140"/>
      <c r="C2" s="140"/>
      <c r="D2" s="140"/>
      <c r="E2" s="140"/>
      <c r="F2" s="140"/>
      <c r="G2" s="140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 ht="15">
      <c r="A5" s="113" t="s">
        <v>140</v>
      </c>
      <c r="B5" s="114" t="s">
        <v>98</v>
      </c>
      <c r="C5" s="114" t="s">
        <v>99</v>
      </c>
      <c r="D5" s="114" t="s">
        <v>100</v>
      </c>
      <c r="E5" s="114" t="s">
        <v>101</v>
      </c>
      <c r="F5" s="115" t="s">
        <v>92</v>
      </c>
      <c r="G5" s="116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5">
      <c r="A6" s="117" t="s">
        <v>141</v>
      </c>
      <c r="B6" s="118">
        <v>18563</v>
      </c>
      <c r="C6" s="118">
        <v>21568</v>
      </c>
      <c r="D6" s="118">
        <v>21560</v>
      </c>
      <c r="E6" s="118">
        <v>36581</v>
      </c>
      <c r="F6" s="118">
        <f>SUM(B6:E6)</f>
        <v>98272</v>
      </c>
      <c r="G6" s="119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5">
      <c r="A7" s="120" t="s">
        <v>91</v>
      </c>
      <c r="B7" s="118">
        <v>29407</v>
      </c>
      <c r="C7" s="118">
        <v>38070.120000000003</v>
      </c>
      <c r="D7" s="118">
        <v>31000</v>
      </c>
      <c r="E7" s="118">
        <v>50340</v>
      </c>
      <c r="F7" s="118">
        <f>SUM(B7:E7)</f>
        <v>148817.12</v>
      </c>
      <c r="G7" s="119" t="e">
        <f>F7/F14</f>
        <v>#DIV/0!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5">
      <c r="A8" s="120" t="s">
        <v>103</v>
      </c>
      <c r="B8" s="118">
        <v>20956</v>
      </c>
      <c r="C8" s="118">
        <v>30704</v>
      </c>
      <c r="D8" s="118">
        <v>61078.34</v>
      </c>
      <c r="E8" s="118">
        <v>41000</v>
      </c>
      <c r="F8" s="118">
        <f>SUM(B8:E8)</f>
        <v>153738.34</v>
      </c>
      <c r="G8" s="119"/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5">
      <c r="A9" s="120" t="s">
        <v>104</v>
      </c>
      <c r="B9" s="118">
        <v>77000</v>
      </c>
      <c r="C9" s="118">
        <v>51929</v>
      </c>
      <c r="D9" s="118">
        <v>48035</v>
      </c>
      <c r="E9" s="118">
        <v>22692.400000000001</v>
      </c>
      <c r="F9" s="118">
        <f>SUM(B9:E9)</f>
        <v>199656.4</v>
      </c>
      <c r="G9" s="119"/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">
      <c r="A10" s="120" t="s">
        <v>105</v>
      </c>
      <c r="B10" s="118">
        <v>43189.67</v>
      </c>
      <c r="C10" s="118">
        <v>24000</v>
      </c>
      <c r="D10" s="118">
        <v>52718</v>
      </c>
      <c r="E10" s="118">
        <v>68491</v>
      </c>
      <c r="F10" s="118">
        <f>SUM(B10:E10)</f>
        <v>188398.66999999998</v>
      </c>
      <c r="G10" s="119"/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27"/>
      <c r="B11" s="33"/>
      <c r="C11" s="33"/>
      <c r="D11" s="33"/>
      <c r="E11" s="33"/>
      <c r="F11" s="33"/>
      <c r="G11" s="37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27"/>
      <c r="B12" s="33"/>
      <c r="C12" s="33"/>
      <c r="D12" s="33"/>
      <c r="E12" s="33"/>
      <c r="F12" s="33"/>
      <c r="G12" s="37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38">
        <f>SUM(F6:F12)</f>
        <v>788882.53</v>
      </c>
      <c r="G13" s="37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33"/>
      <c r="G18" s="33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G19" s="132" t="s">
        <v>432</v>
      </c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E20" s="139" t="s">
        <v>433</v>
      </c>
      <c r="F20" s="139"/>
      <c r="G20" s="13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E20:F20"/>
  </mergeCells>
  <conditionalFormatting sqref="G6:G10">
    <cfRule type="cellIs" dxfId="59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6</xdr:col>
                    <xdr:colOff>139700</xdr:colOff>
                    <xdr:row>18</xdr:row>
                    <xdr:rowOff>177800</xdr:rowOff>
                  </from>
                  <to>
                    <xdr:col>6</xdr:col>
                    <xdr:colOff>444500</xdr:colOff>
                    <xdr:row>20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5"/>
  <dimension ref="A1:IT58"/>
  <sheetViews>
    <sheetView workbookViewId="0">
      <selection activeCell="H21" sqref="H21"/>
    </sheetView>
  </sheetViews>
  <sheetFormatPr baseColWidth="10" defaultColWidth="11.59765625" defaultRowHeight="14"/>
  <cols>
    <col min="1" max="1" width="13.59765625" bestFit="1" customWidth="1"/>
    <col min="2" max="5" width="13.3984375" bestFit="1" customWidth="1"/>
    <col min="6" max="6" width="14.59765625" bestFit="1" customWidth="1"/>
    <col min="7" max="7" width="8.3984375" bestFit="1" customWidth="1"/>
    <col min="8" max="10" width="12.3984375" customWidth="1"/>
  </cols>
  <sheetData>
    <row r="1" spans="1:254">
      <c r="A1" s="141" t="s">
        <v>102</v>
      </c>
      <c r="B1" s="141"/>
      <c r="C1" s="141"/>
      <c r="D1" s="141"/>
      <c r="E1" s="141"/>
      <c r="F1" s="141"/>
      <c r="G1" s="141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1"/>
      <c r="B2" s="141"/>
      <c r="C2" s="141"/>
      <c r="D2" s="141"/>
      <c r="E2" s="141"/>
      <c r="F2" s="141"/>
      <c r="G2" s="141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 ht="15">
      <c r="A5" s="113" t="s">
        <v>140</v>
      </c>
      <c r="B5" s="114" t="s">
        <v>98</v>
      </c>
      <c r="C5" s="114" t="s">
        <v>99</v>
      </c>
      <c r="D5" s="114" t="s">
        <v>100</v>
      </c>
      <c r="E5" s="114" t="s">
        <v>101</v>
      </c>
      <c r="F5" s="115" t="s">
        <v>92</v>
      </c>
      <c r="G5" s="116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5">
      <c r="A6" s="117" t="s">
        <v>141</v>
      </c>
      <c r="B6" s="118">
        <v>18563</v>
      </c>
      <c r="C6" s="118">
        <v>21568</v>
      </c>
      <c r="D6" s="118">
        <v>21560</v>
      </c>
      <c r="E6" s="118">
        <v>36581</v>
      </c>
      <c r="F6" s="118">
        <f>SUM(B6:E6)</f>
        <v>98272</v>
      </c>
      <c r="G6" s="119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5">
      <c r="A7" s="120" t="s">
        <v>91</v>
      </c>
      <c r="B7" s="118">
        <v>29407</v>
      </c>
      <c r="C7" s="118">
        <v>38070.120000000003</v>
      </c>
      <c r="D7" s="118">
        <v>31000</v>
      </c>
      <c r="E7" s="118">
        <v>50340</v>
      </c>
      <c r="F7" s="118">
        <f>SUM(B7:E7)</f>
        <v>148817.12</v>
      </c>
      <c r="G7" s="119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5">
      <c r="A8" s="120" t="s">
        <v>103</v>
      </c>
      <c r="B8" s="118">
        <v>20956</v>
      </c>
      <c r="C8" s="118">
        <v>30704</v>
      </c>
      <c r="D8" s="118">
        <v>61078.34</v>
      </c>
      <c r="E8" s="118">
        <v>41000</v>
      </c>
      <c r="F8" s="118">
        <f>SUM(B8:E8)</f>
        <v>153738.34</v>
      </c>
      <c r="G8" s="119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5">
      <c r="A9" s="120" t="s">
        <v>104</v>
      </c>
      <c r="B9" s="118">
        <v>77000</v>
      </c>
      <c r="C9" s="118">
        <v>51929</v>
      </c>
      <c r="D9" s="118">
        <v>48035</v>
      </c>
      <c r="E9" s="118">
        <v>22692.400000000001</v>
      </c>
      <c r="F9" s="118">
        <f>SUM(B9:E9)</f>
        <v>199656.4</v>
      </c>
      <c r="G9" s="119">
        <f t="shared" si="0"/>
        <v>0.25308761749357028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">
      <c r="A10" s="120" t="s">
        <v>105</v>
      </c>
      <c r="B10" s="118">
        <v>43189.67</v>
      </c>
      <c r="C10" s="118">
        <v>24000</v>
      </c>
      <c r="D10" s="118">
        <v>52718</v>
      </c>
      <c r="E10" s="118">
        <v>68491</v>
      </c>
      <c r="F10" s="118">
        <f>SUM(B10:E10)</f>
        <v>188398.66999999998</v>
      </c>
      <c r="G10" s="119">
        <f t="shared" si="0"/>
        <v>0.23881714049365496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27"/>
      <c r="B11" s="33"/>
      <c r="C11" s="33"/>
      <c r="D11" s="33"/>
      <c r="E11" s="33"/>
      <c r="F11" s="33"/>
      <c r="G11" s="37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27"/>
      <c r="B12" s="33"/>
      <c r="C12" s="33"/>
      <c r="D12" s="33"/>
      <c r="E12" s="33"/>
      <c r="F12" s="33"/>
      <c r="G12" s="37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38">
        <f>SUM(F6:F12)</f>
        <v>788882.53</v>
      </c>
      <c r="G13" s="37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G18" s="132" t="s">
        <v>432</v>
      </c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E19" s="139" t="s">
        <v>433</v>
      </c>
      <c r="F19" s="139"/>
      <c r="G19" s="131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27"/>
      <c r="G20" s="2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E19:F19"/>
  </mergeCells>
  <conditionalFormatting sqref="G6:G10">
    <cfRule type="cellIs" dxfId="58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6</xdr:col>
                    <xdr:colOff>139700</xdr:colOff>
                    <xdr:row>18</xdr:row>
                    <xdr:rowOff>0</xdr:rowOff>
                  </from>
                  <to>
                    <xdr:col>6</xdr:col>
                    <xdr:colOff>444500</xdr:colOff>
                    <xdr:row>19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6"/>
  <dimension ref="A1:IT58"/>
  <sheetViews>
    <sheetView workbookViewId="0">
      <selection activeCell="H22" sqref="H22"/>
    </sheetView>
  </sheetViews>
  <sheetFormatPr baseColWidth="10" defaultColWidth="11.59765625" defaultRowHeight="14"/>
  <cols>
    <col min="1" max="1" width="8.796875" bestFit="1" customWidth="1"/>
    <col min="2" max="5" width="13.3984375" bestFit="1" customWidth="1"/>
    <col min="6" max="6" width="14.59765625" bestFit="1" customWidth="1"/>
    <col min="7" max="7" width="8.3984375" bestFit="1" customWidth="1"/>
    <col min="8" max="10" width="12.3984375" customWidth="1"/>
  </cols>
  <sheetData>
    <row r="1" spans="1:254">
      <c r="A1" s="142" t="s">
        <v>102</v>
      </c>
      <c r="B1" s="142"/>
      <c r="C1" s="142"/>
      <c r="D1" s="142"/>
      <c r="E1" s="142"/>
      <c r="F1" s="142"/>
      <c r="G1" s="142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2"/>
      <c r="B2" s="142"/>
      <c r="C2" s="142"/>
      <c r="D2" s="142"/>
      <c r="E2" s="142"/>
      <c r="F2" s="142"/>
      <c r="G2" s="142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 ht="15">
      <c r="A5" s="113" t="s">
        <v>140</v>
      </c>
      <c r="B5" s="114" t="s">
        <v>98</v>
      </c>
      <c r="C5" s="114" t="s">
        <v>99</v>
      </c>
      <c r="D5" s="114" t="s">
        <v>100</v>
      </c>
      <c r="E5" s="114" t="s">
        <v>101</v>
      </c>
      <c r="F5" s="115" t="s">
        <v>92</v>
      </c>
      <c r="G5" s="116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5">
      <c r="A6" s="117" t="s">
        <v>141</v>
      </c>
      <c r="B6" s="118">
        <v>18563</v>
      </c>
      <c r="C6" s="118">
        <v>21568</v>
      </c>
      <c r="D6" s="118">
        <v>21560</v>
      </c>
      <c r="E6" s="118">
        <v>36581</v>
      </c>
      <c r="F6" s="118">
        <f>SUM(B6:E6)</f>
        <v>98272</v>
      </c>
      <c r="G6" s="119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5">
      <c r="A7" s="120" t="s">
        <v>91</v>
      </c>
      <c r="B7" s="118">
        <v>29407</v>
      </c>
      <c r="C7" s="118">
        <v>38070.120000000003</v>
      </c>
      <c r="D7" s="118">
        <v>31000</v>
      </c>
      <c r="E7" s="118">
        <v>50340</v>
      </c>
      <c r="F7" s="118">
        <f>SUM(B7:E7)</f>
        <v>148817.12</v>
      </c>
      <c r="G7" s="119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5">
      <c r="A8" s="120" t="s">
        <v>103</v>
      </c>
      <c r="B8" s="118">
        <v>20956</v>
      </c>
      <c r="C8" s="118">
        <v>30704</v>
      </c>
      <c r="D8" s="118">
        <v>61078.34</v>
      </c>
      <c r="E8" s="118">
        <v>41000</v>
      </c>
      <c r="F8" s="118">
        <f>SUM(B8:E8)</f>
        <v>153738.34</v>
      </c>
      <c r="G8" s="119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5">
      <c r="A9" s="120" t="s">
        <v>104</v>
      </c>
      <c r="B9" s="118">
        <v>77000</v>
      </c>
      <c r="C9" s="118">
        <v>51929</v>
      </c>
      <c r="D9" s="118">
        <v>48035</v>
      </c>
      <c r="E9" s="118">
        <v>22692.400000000001</v>
      </c>
      <c r="F9" s="118">
        <f>SUM(B9:E9)</f>
        <v>199656.4</v>
      </c>
      <c r="G9" s="119">
        <f t="shared" si="0"/>
        <v>0.25308761749357028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6" thickBot="1">
      <c r="A10" s="121" t="s">
        <v>105</v>
      </c>
      <c r="B10" s="122">
        <v>43189.67</v>
      </c>
      <c r="C10" s="122">
        <v>24000</v>
      </c>
      <c r="D10" s="122">
        <v>52718</v>
      </c>
      <c r="E10" s="122">
        <v>68491</v>
      </c>
      <c r="F10" s="122">
        <f>SUM(B10:E10)</f>
        <v>188398.66999999998</v>
      </c>
      <c r="G10" s="123">
        <f t="shared" si="0"/>
        <v>0.23881714049365496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5">
      <c r="A11" s="124"/>
      <c r="B11" s="118"/>
      <c r="C11" s="118"/>
      <c r="D11" s="118"/>
      <c r="E11" s="118"/>
      <c r="F11" s="118"/>
      <c r="G11" s="125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5">
      <c r="A12" s="124"/>
      <c r="B12" s="118"/>
      <c r="C12" s="118"/>
      <c r="D12" s="118"/>
      <c r="E12" s="118"/>
      <c r="F12" s="118"/>
      <c r="G12" s="125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5">
      <c r="A13" s="87"/>
      <c r="B13" s="87"/>
      <c r="C13" s="87"/>
      <c r="D13" s="87"/>
      <c r="E13" s="87"/>
      <c r="F13" s="126">
        <f>SUM(F6:F12)</f>
        <v>788882.53</v>
      </c>
      <c r="G13" s="125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33"/>
      <c r="G18" s="33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G19" s="132" t="s">
        <v>432</v>
      </c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E20" s="139" t="s">
        <v>433</v>
      </c>
      <c r="F20" s="139"/>
      <c r="G20" s="13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E20:F20"/>
  </mergeCells>
  <conditionalFormatting sqref="G6:G10">
    <cfRule type="cellIs" dxfId="57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6</xdr:col>
                    <xdr:colOff>127000</xdr:colOff>
                    <xdr:row>18</xdr:row>
                    <xdr:rowOff>152400</xdr:rowOff>
                  </from>
                  <to>
                    <xdr:col>6</xdr:col>
                    <xdr:colOff>431800</xdr:colOff>
                    <xdr:row>19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7"/>
  <dimension ref="A1:IT58"/>
  <sheetViews>
    <sheetView workbookViewId="0">
      <selection activeCell="H21" sqref="H21"/>
    </sheetView>
  </sheetViews>
  <sheetFormatPr baseColWidth="10" defaultColWidth="11.59765625" defaultRowHeight="14"/>
  <cols>
    <col min="1" max="1" width="13.59765625" bestFit="1" customWidth="1"/>
    <col min="2" max="5" width="13.3984375" bestFit="1" customWidth="1"/>
    <col min="6" max="6" width="14.59765625" bestFit="1" customWidth="1"/>
    <col min="7" max="7" width="8.3984375" bestFit="1" customWidth="1"/>
    <col min="8" max="10" width="12.3984375" customWidth="1"/>
  </cols>
  <sheetData>
    <row r="1" spans="1:254">
      <c r="A1" s="142" t="s">
        <v>102</v>
      </c>
      <c r="B1" s="142"/>
      <c r="C1" s="142"/>
      <c r="D1" s="142"/>
      <c r="E1" s="142"/>
      <c r="F1" s="142"/>
      <c r="G1" s="142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2"/>
      <c r="B2" s="142"/>
      <c r="C2" s="142"/>
      <c r="D2" s="142"/>
      <c r="E2" s="142"/>
      <c r="F2" s="142"/>
      <c r="G2" s="142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 ht="15">
      <c r="A5" s="113" t="s">
        <v>140</v>
      </c>
      <c r="B5" s="114" t="s">
        <v>98</v>
      </c>
      <c r="C5" s="114" t="s">
        <v>99</v>
      </c>
      <c r="D5" s="114" t="s">
        <v>100</v>
      </c>
      <c r="E5" s="114" t="s">
        <v>101</v>
      </c>
      <c r="F5" s="115" t="s">
        <v>92</v>
      </c>
      <c r="G5" s="116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5">
      <c r="A6" s="117" t="s">
        <v>141</v>
      </c>
      <c r="B6" s="118">
        <v>18563</v>
      </c>
      <c r="C6" s="118">
        <v>21568</v>
      </c>
      <c r="D6" s="118">
        <v>21560</v>
      </c>
      <c r="E6" s="118">
        <v>36581</v>
      </c>
      <c r="F6" s="118">
        <f>SUM(B6:E6)</f>
        <v>98272</v>
      </c>
      <c r="G6" s="119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5">
      <c r="A7" s="120" t="s">
        <v>91</v>
      </c>
      <c r="B7" s="118">
        <v>29407</v>
      </c>
      <c r="C7" s="118">
        <v>38070.120000000003</v>
      </c>
      <c r="D7" s="118">
        <v>31000</v>
      </c>
      <c r="E7" s="118">
        <v>50340</v>
      </c>
      <c r="F7" s="118">
        <f>SUM(B7:E7)</f>
        <v>148817.12</v>
      </c>
      <c r="G7" s="119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5">
      <c r="A8" s="120" t="s">
        <v>103</v>
      </c>
      <c r="B8" s="118">
        <v>20956</v>
      </c>
      <c r="C8" s="118">
        <v>30704</v>
      </c>
      <c r="D8" s="118">
        <v>61078.34</v>
      </c>
      <c r="E8" s="118">
        <v>41000</v>
      </c>
      <c r="F8" s="118">
        <f>SUM(B8:E8)</f>
        <v>153738.34</v>
      </c>
      <c r="G8" s="119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5">
      <c r="A9" s="120" t="s">
        <v>104</v>
      </c>
      <c r="B9" s="118">
        <v>77000</v>
      </c>
      <c r="C9" s="118">
        <v>51929</v>
      </c>
      <c r="D9" s="118">
        <v>48035</v>
      </c>
      <c r="E9" s="118">
        <v>22692.400000000001</v>
      </c>
      <c r="F9" s="118">
        <f>SUM(B9:E9)</f>
        <v>199656.4</v>
      </c>
      <c r="G9" s="119">
        <f t="shared" si="0"/>
        <v>0.25308761749357028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">
      <c r="A10" s="120" t="s">
        <v>105</v>
      </c>
      <c r="B10" s="118">
        <v>43189.67</v>
      </c>
      <c r="C10" s="118">
        <v>24000</v>
      </c>
      <c r="D10" s="118">
        <v>52718</v>
      </c>
      <c r="E10" s="118">
        <v>68491</v>
      </c>
      <c r="F10" s="118">
        <f>SUM(B10:E10)</f>
        <v>188398.66999999998</v>
      </c>
      <c r="G10" s="119">
        <f t="shared" si="0"/>
        <v>0.23881714049365496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5">
      <c r="A11" s="124"/>
      <c r="B11" s="118"/>
      <c r="C11" s="118"/>
      <c r="D11" s="118"/>
      <c r="E11" s="118"/>
      <c r="F11" s="118"/>
      <c r="G11" s="125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5">
      <c r="A12" s="124"/>
      <c r="B12" s="118"/>
      <c r="C12" s="118"/>
      <c r="D12" s="118"/>
      <c r="E12" s="118"/>
      <c r="F12" s="118"/>
      <c r="G12" s="125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5">
      <c r="A13" s="87"/>
      <c r="B13" s="87"/>
      <c r="C13" s="87"/>
      <c r="D13" s="87"/>
      <c r="E13" s="87"/>
      <c r="F13" s="126">
        <f>SUM(F6:F12)</f>
        <v>788882.53</v>
      </c>
      <c r="G13" s="125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G18" s="132" t="s">
        <v>432</v>
      </c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E19" s="139" t="s">
        <v>433</v>
      </c>
      <c r="F19" s="139"/>
      <c r="G19" s="131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27"/>
      <c r="G20" s="2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E19:F19"/>
  </mergeCells>
  <conditionalFormatting sqref="G6:G10">
    <cfRule type="cellIs" dxfId="56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>
                <anchor moveWithCells="1">
                  <from>
                    <xdr:col>6</xdr:col>
                    <xdr:colOff>127000</xdr:colOff>
                    <xdr:row>17</xdr:row>
                    <xdr:rowOff>152400</xdr:rowOff>
                  </from>
                  <to>
                    <xdr:col>6</xdr:col>
                    <xdr:colOff>431800</xdr:colOff>
                    <xdr:row>18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8"/>
  <dimension ref="A1:IT58"/>
  <sheetViews>
    <sheetView zoomScaleNormal="100" workbookViewId="0">
      <selection activeCell="H22" sqref="H22"/>
    </sheetView>
  </sheetViews>
  <sheetFormatPr baseColWidth="10" defaultColWidth="11.59765625" defaultRowHeight="14"/>
  <cols>
    <col min="1" max="1" width="13.59765625" bestFit="1" customWidth="1"/>
    <col min="2" max="5" width="13.3984375" bestFit="1" customWidth="1"/>
    <col min="6" max="6" width="14.59765625" bestFit="1" customWidth="1"/>
    <col min="7" max="7" width="8.3984375" bestFit="1" customWidth="1"/>
    <col min="8" max="10" width="12.3984375" customWidth="1"/>
  </cols>
  <sheetData>
    <row r="1" spans="1:254">
      <c r="A1" s="142" t="s">
        <v>102</v>
      </c>
      <c r="B1" s="142"/>
      <c r="C1" s="142"/>
      <c r="D1" s="142"/>
      <c r="E1" s="142"/>
      <c r="F1" s="142"/>
      <c r="G1" s="142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2"/>
      <c r="B2" s="142"/>
      <c r="C2" s="142"/>
      <c r="D2" s="142"/>
      <c r="E2" s="142"/>
      <c r="F2" s="142"/>
      <c r="G2" s="142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 ht="15">
      <c r="A5" s="113" t="s">
        <v>140</v>
      </c>
      <c r="B5" s="114" t="s">
        <v>98</v>
      </c>
      <c r="C5" s="114" t="s">
        <v>99</v>
      </c>
      <c r="D5" s="114" t="s">
        <v>100</v>
      </c>
      <c r="E5" s="114" t="s">
        <v>101</v>
      </c>
      <c r="F5" s="115" t="s">
        <v>92</v>
      </c>
      <c r="G5" s="116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5">
      <c r="A6" s="117" t="s">
        <v>141</v>
      </c>
      <c r="B6" s="118">
        <v>18563</v>
      </c>
      <c r="C6" s="118">
        <v>21568</v>
      </c>
      <c r="D6" s="118">
        <v>21560</v>
      </c>
      <c r="E6" s="118">
        <v>36581</v>
      </c>
      <c r="F6" s="118">
        <f>SUM(B6:E6)</f>
        <v>98272</v>
      </c>
      <c r="G6" s="119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5">
      <c r="A7" s="120" t="s">
        <v>91</v>
      </c>
      <c r="B7" s="118">
        <v>29407</v>
      </c>
      <c r="C7" s="118">
        <v>38070.120000000003</v>
      </c>
      <c r="D7" s="118">
        <v>31000</v>
      </c>
      <c r="E7" s="118">
        <v>50340</v>
      </c>
      <c r="F7" s="118">
        <f>SUM(B7:E7)</f>
        <v>148817.12</v>
      </c>
      <c r="G7" s="119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5">
      <c r="A8" s="120" t="s">
        <v>103</v>
      </c>
      <c r="B8" s="118">
        <v>20956</v>
      </c>
      <c r="C8" s="118">
        <v>30704</v>
      </c>
      <c r="D8" s="118">
        <v>61078.34</v>
      </c>
      <c r="E8" s="118">
        <v>41000</v>
      </c>
      <c r="F8" s="118">
        <f>SUM(B8:E8)</f>
        <v>153738.34</v>
      </c>
      <c r="G8" s="119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5">
      <c r="A9" s="120" t="s">
        <v>104</v>
      </c>
      <c r="B9" s="118">
        <v>77000</v>
      </c>
      <c r="C9" s="118">
        <v>51929</v>
      </c>
      <c r="D9" s="118">
        <v>48035</v>
      </c>
      <c r="E9" s="118">
        <v>22692.400000000001</v>
      </c>
      <c r="F9" s="118">
        <f>SUM(B9:E9)</f>
        <v>199656.4</v>
      </c>
      <c r="G9" s="119">
        <f t="shared" si="0"/>
        <v>0.25308761749357028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">
      <c r="A10" s="120" t="s">
        <v>105</v>
      </c>
      <c r="B10" s="118">
        <v>43189.67</v>
      </c>
      <c r="C10" s="118">
        <v>24000</v>
      </c>
      <c r="D10" s="118">
        <v>52718</v>
      </c>
      <c r="E10" s="118">
        <v>68491</v>
      </c>
      <c r="F10" s="118">
        <f>SUM(B10:E10)</f>
        <v>188398.66999999998</v>
      </c>
      <c r="G10" s="119">
        <f t="shared" si="0"/>
        <v>0.23881714049365496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27"/>
      <c r="B11" s="33"/>
      <c r="C11" s="33"/>
      <c r="D11" s="33"/>
      <c r="E11" s="33"/>
      <c r="F11" s="33"/>
      <c r="G11" s="37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27"/>
      <c r="B12" s="33"/>
      <c r="C12" s="33"/>
      <c r="D12" s="33"/>
      <c r="E12" s="33"/>
      <c r="F12" s="33"/>
      <c r="G12" s="37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38">
        <f>SUM(F6:F12)</f>
        <v>788882.53</v>
      </c>
      <c r="G13" s="37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33"/>
      <c r="G18" s="33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G19" s="132" t="s">
        <v>432</v>
      </c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E20" s="139" t="s">
        <v>433</v>
      </c>
      <c r="F20" s="139"/>
      <c r="G20" s="13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D22" s="127"/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E20:F20"/>
  </mergeCells>
  <conditionalFormatting sqref="G6:G10">
    <cfRule type="cellIs" dxfId="55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6</xdr:col>
                    <xdr:colOff>127000</xdr:colOff>
                    <xdr:row>18</xdr:row>
                    <xdr:rowOff>152400</xdr:rowOff>
                  </from>
                  <to>
                    <xdr:col>6</xdr:col>
                    <xdr:colOff>431800</xdr:colOff>
                    <xdr:row>19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9"/>
  <dimension ref="A1:IT58"/>
  <sheetViews>
    <sheetView workbookViewId="0">
      <selection activeCell="L12" sqref="L12"/>
    </sheetView>
  </sheetViews>
  <sheetFormatPr baseColWidth="10" defaultColWidth="11.59765625" defaultRowHeight="14"/>
  <cols>
    <col min="1" max="1" width="13.59765625" bestFit="1" customWidth="1"/>
    <col min="2" max="2" width="12.3984375" customWidth="1"/>
    <col min="3" max="4" width="12" customWidth="1"/>
    <col min="5" max="5" width="12.19921875" customWidth="1"/>
    <col min="6" max="6" width="13.3984375" customWidth="1"/>
    <col min="7" max="10" width="12.3984375" customWidth="1"/>
  </cols>
  <sheetData>
    <row r="1" spans="1:254">
      <c r="A1" s="142" t="s">
        <v>102</v>
      </c>
      <c r="B1" s="142"/>
      <c r="C1" s="142"/>
      <c r="D1" s="142"/>
      <c r="E1" s="142"/>
      <c r="F1" s="142"/>
      <c r="G1" s="142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2"/>
      <c r="B2" s="142"/>
      <c r="C2" s="142"/>
      <c r="D2" s="142"/>
      <c r="E2" s="142"/>
      <c r="F2" s="142"/>
      <c r="G2" s="142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>
      <c r="A5" s="28" t="s">
        <v>140</v>
      </c>
      <c r="B5" s="29" t="s">
        <v>98</v>
      </c>
      <c r="C5" s="29" t="s">
        <v>99</v>
      </c>
      <c r="D5" s="29" t="s">
        <v>100</v>
      </c>
      <c r="E5" s="29" t="s">
        <v>101</v>
      </c>
      <c r="F5" s="30" t="s">
        <v>92</v>
      </c>
      <c r="G5" s="31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32" t="s">
        <v>141</v>
      </c>
      <c r="B6" s="33">
        <v>18563</v>
      </c>
      <c r="C6" s="33">
        <v>21568</v>
      </c>
      <c r="D6" s="33">
        <v>21560</v>
      </c>
      <c r="E6" s="33">
        <v>36581</v>
      </c>
      <c r="F6" s="33">
        <f>SUM(B6:E6)</f>
        <v>98272</v>
      </c>
      <c r="G6" s="64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34" t="s">
        <v>91</v>
      </c>
      <c r="B7" s="33">
        <v>29407</v>
      </c>
      <c r="C7" s="33">
        <v>38070.120000000003</v>
      </c>
      <c r="D7" s="33">
        <v>31000</v>
      </c>
      <c r="E7" s="33">
        <v>50340</v>
      </c>
      <c r="F7" s="33">
        <f>SUM(B7:E7)</f>
        <v>148817.12</v>
      </c>
      <c r="G7" s="64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34" t="s">
        <v>103</v>
      </c>
      <c r="B8" s="33">
        <v>20956</v>
      </c>
      <c r="C8" s="33">
        <v>30704</v>
      </c>
      <c r="D8" s="33">
        <v>61078.34</v>
      </c>
      <c r="E8" s="33">
        <v>41000</v>
      </c>
      <c r="F8" s="33">
        <f>SUM(B8:E8)</f>
        <v>153738.34</v>
      </c>
      <c r="G8" s="64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34" t="s">
        <v>104</v>
      </c>
      <c r="B9" s="33">
        <v>77000</v>
      </c>
      <c r="C9" s="33">
        <v>51929</v>
      </c>
      <c r="D9" s="33">
        <v>48035</v>
      </c>
      <c r="E9" s="33">
        <v>22692.400000000001</v>
      </c>
      <c r="F9" s="33">
        <f>SUM(B9:E9)</f>
        <v>199656.4</v>
      </c>
      <c r="G9" s="64">
        <f t="shared" si="0"/>
        <v>0.25308761749357028</v>
      </c>
      <c r="H9" s="11"/>
      <c r="K9" s="132" t="s">
        <v>432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34" t="s">
        <v>105</v>
      </c>
      <c r="B10" s="33">
        <v>43189.67</v>
      </c>
      <c r="C10" s="33">
        <v>24000</v>
      </c>
      <c r="D10" s="33">
        <v>52718</v>
      </c>
      <c r="E10" s="33">
        <v>68491</v>
      </c>
      <c r="F10" s="33">
        <f>SUM(B10:E10)</f>
        <v>188398.66999999998</v>
      </c>
      <c r="G10" s="64">
        <f t="shared" si="0"/>
        <v>0.23881714049365496</v>
      </c>
      <c r="H10" s="11"/>
      <c r="I10" s="139" t="s">
        <v>433</v>
      </c>
      <c r="J10" s="139"/>
      <c r="K10" s="13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27"/>
      <c r="B11" s="33"/>
      <c r="C11" s="33"/>
      <c r="D11" s="33"/>
      <c r="E11" s="33"/>
      <c r="F11" s="33"/>
      <c r="G11" s="37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27"/>
      <c r="B12" s="33"/>
      <c r="C12" s="33"/>
      <c r="D12" s="33"/>
      <c r="E12" s="33"/>
      <c r="F12" s="33"/>
      <c r="G12" s="37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38">
        <f>SUM(F6:F12)</f>
        <v>788882.53</v>
      </c>
      <c r="G13" s="37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33"/>
      <c r="G18" s="33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33"/>
      <c r="G19" s="33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27"/>
      <c r="G20" s="2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I10:J10"/>
  </mergeCells>
  <conditionalFormatting sqref="G6:G10">
    <cfRule type="cellIs" dxfId="54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8</xdr:row>
                    <xdr:rowOff>165100</xdr:rowOff>
                  </from>
                  <to>
                    <xdr:col>10</xdr:col>
                    <xdr:colOff>546100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30"/>
  <dimension ref="A1:IT58"/>
  <sheetViews>
    <sheetView workbookViewId="0">
      <selection activeCell="L12" sqref="L12"/>
    </sheetView>
  </sheetViews>
  <sheetFormatPr baseColWidth="10" defaultColWidth="11.59765625" defaultRowHeight="14"/>
  <cols>
    <col min="1" max="1" width="13.59765625" bestFit="1" customWidth="1"/>
    <col min="2" max="2" width="12.3984375" customWidth="1"/>
    <col min="3" max="4" width="12" customWidth="1"/>
    <col min="5" max="5" width="12.19921875" customWidth="1"/>
    <col min="6" max="6" width="13.3984375" customWidth="1"/>
    <col min="7" max="10" width="12.3984375" customWidth="1"/>
  </cols>
  <sheetData>
    <row r="1" spans="1:254">
      <c r="A1" s="142" t="s">
        <v>102</v>
      </c>
      <c r="B1" s="142"/>
      <c r="C1" s="142"/>
      <c r="D1" s="142"/>
      <c r="E1" s="142"/>
      <c r="F1" s="142"/>
      <c r="G1" s="142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2"/>
      <c r="B2" s="142"/>
      <c r="C2" s="142"/>
      <c r="D2" s="142"/>
      <c r="E2" s="142"/>
      <c r="F2" s="142"/>
      <c r="G2" s="142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>
      <c r="A5" s="28" t="s">
        <v>140</v>
      </c>
      <c r="B5" s="29" t="s">
        <v>98</v>
      </c>
      <c r="C5" s="29" t="s">
        <v>99</v>
      </c>
      <c r="D5" s="29" t="s">
        <v>100</v>
      </c>
      <c r="E5" s="29" t="s">
        <v>101</v>
      </c>
      <c r="F5" s="30" t="s">
        <v>92</v>
      </c>
      <c r="G5" s="31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32" t="s">
        <v>141</v>
      </c>
      <c r="B6" s="33">
        <v>18563</v>
      </c>
      <c r="C6" s="33">
        <v>21568</v>
      </c>
      <c r="D6" s="33">
        <v>21560</v>
      </c>
      <c r="E6" s="33">
        <v>36581</v>
      </c>
      <c r="F6" s="33">
        <f>SUM(B6:E6)</f>
        <v>98272</v>
      </c>
      <c r="G6" s="64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34" t="s">
        <v>91</v>
      </c>
      <c r="B7" s="33">
        <v>29407</v>
      </c>
      <c r="C7" s="33">
        <v>38070.120000000003</v>
      </c>
      <c r="D7" s="33">
        <v>31000</v>
      </c>
      <c r="E7" s="33">
        <v>50340</v>
      </c>
      <c r="F7" s="33">
        <f>SUM(B7:E7)</f>
        <v>148817.12</v>
      </c>
      <c r="G7" s="64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34" t="s">
        <v>103</v>
      </c>
      <c r="B8" s="33">
        <v>20956</v>
      </c>
      <c r="C8" s="33">
        <v>30704</v>
      </c>
      <c r="D8" s="33">
        <v>61078.34</v>
      </c>
      <c r="E8" s="33">
        <v>41000</v>
      </c>
      <c r="F8" s="33">
        <f>SUM(B8:E8)</f>
        <v>153738.34</v>
      </c>
      <c r="G8" s="64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34" t="s">
        <v>104</v>
      </c>
      <c r="B9" s="33">
        <v>77000</v>
      </c>
      <c r="C9" s="33">
        <v>51929</v>
      </c>
      <c r="D9" s="33">
        <v>48035</v>
      </c>
      <c r="E9" s="33">
        <v>22692.400000000001</v>
      </c>
      <c r="F9" s="33">
        <f>SUM(B9:E9)</f>
        <v>199656.4</v>
      </c>
      <c r="G9" s="64">
        <f t="shared" si="0"/>
        <v>0.25308761749357028</v>
      </c>
      <c r="H9" s="11"/>
      <c r="K9" s="132" t="s">
        <v>432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34" t="s">
        <v>105</v>
      </c>
      <c r="B10" s="33">
        <v>43189.67</v>
      </c>
      <c r="C10" s="33">
        <v>24000</v>
      </c>
      <c r="D10" s="33">
        <v>52718</v>
      </c>
      <c r="E10" s="33">
        <v>68491</v>
      </c>
      <c r="F10" s="33">
        <f>SUM(B10:E10)</f>
        <v>188398.66999999998</v>
      </c>
      <c r="G10" s="64">
        <f t="shared" si="0"/>
        <v>0.23881714049365496</v>
      </c>
      <c r="H10" s="11"/>
      <c r="I10" s="139" t="s">
        <v>433</v>
      </c>
      <c r="J10" s="139"/>
      <c r="K10" s="13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27"/>
      <c r="B11" s="33"/>
      <c r="C11" s="33"/>
      <c r="D11" s="33"/>
      <c r="E11" s="33"/>
      <c r="F11" s="33"/>
      <c r="G11" s="37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27"/>
      <c r="B12" s="33"/>
      <c r="C12" s="33"/>
      <c r="D12" s="33"/>
      <c r="E12" s="33"/>
      <c r="F12" s="33"/>
      <c r="G12" s="37"/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38">
        <f>SUM(F6:F12)</f>
        <v>788882.53</v>
      </c>
      <c r="G13" s="37"/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33"/>
      <c r="G18" s="33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33"/>
      <c r="G19" s="33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27"/>
      <c r="G20" s="2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I10:J10"/>
  </mergeCells>
  <conditionalFormatting sqref="G6:G10">
    <cfRule type="cellIs" dxfId="53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8</xdr:row>
                    <xdr:rowOff>165100</xdr:rowOff>
                  </from>
                  <to>
                    <xdr:col>10</xdr:col>
                    <xdr:colOff>546100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1"/>
  <dimension ref="A1:IT58"/>
  <sheetViews>
    <sheetView workbookViewId="0">
      <selection activeCell="M15" sqref="M15"/>
    </sheetView>
  </sheetViews>
  <sheetFormatPr baseColWidth="10" defaultColWidth="11.59765625" defaultRowHeight="14"/>
  <cols>
    <col min="1" max="1" width="13.59765625" bestFit="1" customWidth="1"/>
    <col min="2" max="2" width="12.3984375" customWidth="1"/>
    <col min="3" max="4" width="12" customWidth="1"/>
    <col min="5" max="5" width="12.19921875" customWidth="1"/>
    <col min="6" max="6" width="13.3984375" customWidth="1"/>
    <col min="7" max="10" width="12.3984375" customWidth="1"/>
  </cols>
  <sheetData>
    <row r="1" spans="1:254">
      <c r="A1" s="143" t="s">
        <v>102</v>
      </c>
      <c r="B1" s="143"/>
      <c r="C1" s="143"/>
      <c r="D1" s="143"/>
      <c r="E1" s="143"/>
      <c r="F1" s="143"/>
      <c r="G1" s="143"/>
      <c r="H1" s="3"/>
      <c r="I1" s="3"/>
      <c r="J1" s="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7" customFormat="1" ht="34.5" customHeight="1">
      <c r="A2" s="143"/>
      <c r="B2" s="143"/>
      <c r="C2" s="143"/>
      <c r="D2" s="143"/>
      <c r="E2" s="143"/>
      <c r="F2" s="143"/>
      <c r="G2" s="143"/>
      <c r="H2" s="8"/>
      <c r="I2" s="8"/>
      <c r="J2" s="1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ht="16">
      <c r="A3" s="26"/>
      <c r="B3" s="26"/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27"/>
      <c r="B4" s="27"/>
      <c r="C4" s="27"/>
      <c r="D4" s="27"/>
      <c r="E4" s="27"/>
      <c r="F4" s="27"/>
      <c r="G4" s="2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</row>
    <row r="5" spans="1:254">
      <c r="A5" s="28" t="s">
        <v>140</v>
      </c>
      <c r="B5" s="29" t="s">
        <v>98</v>
      </c>
      <c r="C5" s="29" t="s">
        <v>99</v>
      </c>
      <c r="D5" s="29" t="s">
        <v>100</v>
      </c>
      <c r="E5" s="29" t="s">
        <v>101</v>
      </c>
      <c r="F5" s="30" t="s">
        <v>92</v>
      </c>
      <c r="G5" s="31" t="s">
        <v>106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32" t="s">
        <v>141</v>
      </c>
      <c r="B6" s="33">
        <v>18563</v>
      </c>
      <c r="C6" s="33">
        <v>21568</v>
      </c>
      <c r="D6" s="33">
        <v>21560</v>
      </c>
      <c r="E6" s="33">
        <v>36581</v>
      </c>
      <c r="F6" s="33">
        <f>SUM(B6:E6)</f>
        <v>98272</v>
      </c>
      <c r="G6" s="64">
        <f>F6/F13</f>
        <v>0.12457114495867971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34" t="s">
        <v>91</v>
      </c>
      <c r="B7" s="33">
        <v>29407</v>
      </c>
      <c r="C7" s="33">
        <v>38070.120000000003</v>
      </c>
      <c r="D7" s="33">
        <v>31000</v>
      </c>
      <c r="E7" s="33">
        <v>50340</v>
      </c>
      <c r="F7" s="33">
        <f>SUM(B7:E7)</f>
        <v>148817.12</v>
      </c>
      <c r="G7" s="64">
        <f>F7/$F$13</f>
        <v>0.18864294028668627</v>
      </c>
      <c r="H7" s="11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34" t="s">
        <v>103</v>
      </c>
      <c r="B8" s="33">
        <v>20956</v>
      </c>
      <c r="C8" s="33">
        <v>30704</v>
      </c>
      <c r="D8" s="33">
        <v>61078.34</v>
      </c>
      <c r="E8" s="33">
        <v>41000</v>
      </c>
      <c r="F8" s="33">
        <f>SUM(B8:E8)</f>
        <v>153738.34</v>
      </c>
      <c r="G8" s="64">
        <f t="shared" ref="G8:G10" si="0">F8/$F$13</f>
        <v>0.19488115676740869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34" t="s">
        <v>104</v>
      </c>
      <c r="B9" s="33">
        <v>77000</v>
      </c>
      <c r="C9" s="33">
        <v>51929</v>
      </c>
      <c r="D9" s="33">
        <v>48035</v>
      </c>
      <c r="E9" s="33">
        <v>22692.400000000001</v>
      </c>
      <c r="F9" s="33">
        <f>SUM(B9:E9)</f>
        <v>199656.4</v>
      </c>
      <c r="G9" s="64">
        <f t="shared" si="0"/>
        <v>0.25308761749357028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34" t="s">
        <v>105</v>
      </c>
      <c r="B10" s="33">
        <v>43189.67</v>
      </c>
      <c r="C10" s="33">
        <v>24000</v>
      </c>
      <c r="D10" s="33">
        <v>52718</v>
      </c>
      <c r="E10" s="33">
        <v>68491</v>
      </c>
      <c r="F10" s="33">
        <f>SUM(B10:E10)</f>
        <v>188398.66999999998</v>
      </c>
      <c r="G10" s="64">
        <f t="shared" si="0"/>
        <v>0.23881714049365496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5" thickBot="1">
      <c r="A11" s="35"/>
      <c r="B11" s="36"/>
      <c r="C11" s="36"/>
      <c r="D11" s="36"/>
      <c r="E11" s="36"/>
      <c r="F11" s="36"/>
      <c r="G11" s="37"/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5" thickTop="1">
      <c r="A12" s="32"/>
      <c r="B12" s="33"/>
      <c r="C12" s="33"/>
      <c r="D12" s="33"/>
      <c r="E12" s="33"/>
      <c r="F12" s="33"/>
      <c r="G12" s="37"/>
      <c r="H12" s="11"/>
      <c r="I12" s="11"/>
      <c r="L12" s="132" t="s">
        <v>432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38">
        <f>SUM(F6:F12)</f>
        <v>788882.53</v>
      </c>
      <c r="G13" s="37"/>
      <c r="H13" s="11"/>
      <c r="I13" s="11"/>
      <c r="J13" s="139" t="s">
        <v>433</v>
      </c>
      <c r="K13" s="139"/>
      <c r="L13" s="13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33"/>
      <c r="G14" s="33"/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33"/>
      <c r="G15" s="33"/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33"/>
      <c r="G16" s="33"/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33"/>
      <c r="G17" s="33"/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33"/>
      <c r="G18" s="33"/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33"/>
      <c r="G19" s="33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27"/>
      <c r="G20" s="2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2">
    <mergeCell ref="A1:G2"/>
    <mergeCell ref="J13:K13"/>
  </mergeCells>
  <conditionalFormatting sqref="G6:G10">
    <cfRule type="cellIs" dxfId="52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11</xdr:col>
                    <xdr:colOff>241300</xdr:colOff>
                    <xdr:row>11</xdr:row>
                    <xdr:rowOff>165100</xdr:rowOff>
                  </from>
                  <to>
                    <xdr:col>11</xdr:col>
                    <xdr:colOff>546100</xdr:colOff>
                    <xdr:row>12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2"/>
  <dimension ref="A1:G18"/>
  <sheetViews>
    <sheetView workbookViewId="0">
      <selection activeCell="H20" sqref="H20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21">
      <c r="A1" s="24" t="s">
        <v>404</v>
      </c>
      <c r="B1" s="25"/>
      <c r="C1" s="24"/>
      <c r="D1" s="25"/>
    </row>
    <row r="2" spans="1:6" ht="16">
      <c r="A2" s="22"/>
      <c r="B2" s="22"/>
      <c r="C2" s="22"/>
      <c r="D2" s="22"/>
    </row>
    <row r="3" spans="1:6" ht="16">
      <c r="A3" s="19" t="s">
        <v>93</v>
      </c>
      <c r="B3" s="19" t="s">
        <v>94</v>
      </c>
      <c r="C3" s="19" t="s">
        <v>95</v>
      </c>
      <c r="D3" s="19" t="s">
        <v>96</v>
      </c>
    </row>
    <row r="4" spans="1:6" ht="16">
      <c r="A4" s="18" t="s">
        <v>97</v>
      </c>
      <c r="B4" s="20">
        <v>1000</v>
      </c>
      <c r="C4" s="86">
        <f>B4*$B$12</f>
        <v>150</v>
      </c>
      <c r="D4" s="85">
        <f>B4-C4</f>
        <v>850</v>
      </c>
    </row>
    <row r="5" spans="1:6" ht="16">
      <c r="A5" s="18" t="s">
        <v>88</v>
      </c>
      <c r="B5" s="20">
        <v>2000</v>
      </c>
      <c r="C5" s="86">
        <f t="shared" ref="C5:C10" si="0">B5*$B$12</f>
        <v>300</v>
      </c>
      <c r="D5" s="85">
        <f t="shared" ref="D5:D10" si="1">B5-C5</f>
        <v>1700</v>
      </c>
    </row>
    <row r="6" spans="1:6" ht="16">
      <c r="A6" s="18" t="s">
        <v>91</v>
      </c>
      <c r="B6" s="20">
        <v>3000</v>
      </c>
      <c r="C6" s="86">
        <f t="shared" si="0"/>
        <v>450</v>
      </c>
      <c r="D6" s="85">
        <f t="shared" si="1"/>
        <v>2550</v>
      </c>
    </row>
    <row r="7" spans="1:6" ht="16">
      <c r="A7" s="18" t="s">
        <v>103</v>
      </c>
      <c r="B7" s="20">
        <v>5000</v>
      </c>
      <c r="C7" s="86">
        <f t="shared" si="0"/>
        <v>750</v>
      </c>
      <c r="D7" s="85">
        <f t="shared" si="1"/>
        <v>4250</v>
      </c>
    </row>
    <row r="8" spans="1:6" ht="16">
      <c r="A8" s="18" t="s">
        <v>112</v>
      </c>
      <c r="B8" s="20">
        <v>4000</v>
      </c>
      <c r="C8" s="86">
        <f t="shared" si="0"/>
        <v>600</v>
      </c>
      <c r="D8" s="85">
        <f t="shared" si="1"/>
        <v>3400</v>
      </c>
    </row>
    <row r="9" spans="1:6" ht="16">
      <c r="A9" s="18" t="s">
        <v>138</v>
      </c>
      <c r="B9" s="20">
        <v>4500</v>
      </c>
      <c r="C9" s="86">
        <f t="shared" si="0"/>
        <v>675</v>
      </c>
      <c r="D9" s="85">
        <f t="shared" si="1"/>
        <v>3825</v>
      </c>
    </row>
    <row r="10" spans="1:6" ht="16">
      <c r="A10" s="18" t="s">
        <v>139</v>
      </c>
      <c r="B10" s="20">
        <v>2000</v>
      </c>
      <c r="C10" s="86">
        <f t="shared" si="0"/>
        <v>300</v>
      </c>
      <c r="D10" s="85">
        <f t="shared" si="1"/>
        <v>1700</v>
      </c>
    </row>
    <row r="11" spans="1:6" ht="16">
      <c r="A11" s="18"/>
      <c r="B11" s="18"/>
      <c r="C11" s="18"/>
      <c r="D11" s="18"/>
    </row>
    <row r="12" spans="1:6" ht="16">
      <c r="A12" s="18" t="s">
        <v>95</v>
      </c>
      <c r="B12" s="21">
        <v>0.15</v>
      </c>
      <c r="C12" s="23"/>
      <c r="D12" s="20"/>
    </row>
    <row r="13" spans="1:6">
      <c r="B13" s="5"/>
      <c r="C13" s="6"/>
      <c r="D13" s="5"/>
    </row>
    <row r="14" spans="1:6">
      <c r="B14" s="5"/>
      <c r="C14" s="6"/>
      <c r="D14" s="5"/>
    </row>
    <row r="15" spans="1:6">
      <c r="A15" s="12"/>
      <c r="B15" s="12"/>
      <c r="C15" s="12"/>
      <c r="D15" s="12"/>
      <c r="E15" s="12"/>
      <c r="F15" s="12"/>
    </row>
    <row r="16" spans="1:6">
      <c r="A16" s="12"/>
      <c r="B16" s="12"/>
      <c r="C16" s="12"/>
      <c r="D16" s="12"/>
      <c r="E16" s="12"/>
      <c r="F16" s="12"/>
    </row>
    <row r="17" spans="1:7">
      <c r="A17" s="12"/>
      <c r="B17" s="12"/>
      <c r="C17" s="12"/>
      <c r="D17" s="12"/>
      <c r="G17" s="132" t="s">
        <v>432</v>
      </c>
    </row>
    <row r="18" spans="1:7">
      <c r="A18" s="12"/>
      <c r="B18" s="12"/>
      <c r="C18" s="12"/>
      <c r="D18" s="12"/>
      <c r="E18" s="139" t="s">
        <v>433</v>
      </c>
      <c r="F18" s="139"/>
      <c r="G18" s="131"/>
    </row>
  </sheetData>
  <mergeCells count="1">
    <mergeCell ref="E18:F18"/>
  </mergeCells>
  <conditionalFormatting sqref="C4:C10">
    <cfRule type="cellIs" dxfId="51" priority="1" stopIfTrue="1" operator="equal">
      <formula>B4*$B$12</formula>
    </cfRule>
  </conditionalFormatting>
  <conditionalFormatting sqref="D4:D10">
    <cfRule type="cellIs" dxfId="50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6</xdr:col>
                    <xdr:colOff>241300</xdr:colOff>
                    <xdr:row>16</xdr:row>
                    <xdr:rowOff>165100</xdr:rowOff>
                  </from>
                  <to>
                    <xdr:col>6</xdr:col>
                    <xdr:colOff>546100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3"/>
  <dimension ref="A1:IT55"/>
  <sheetViews>
    <sheetView workbookViewId="0">
      <selection activeCell="G33" sqref="G33"/>
    </sheetView>
  </sheetViews>
  <sheetFormatPr baseColWidth="10" defaultColWidth="11.3984375" defaultRowHeight="14"/>
  <cols>
    <col min="8" max="10" width="12.3984375" customWidth="1"/>
  </cols>
  <sheetData>
    <row r="1" spans="1:254" ht="23" customHeight="1">
      <c r="A1" s="144" t="s">
        <v>403</v>
      </c>
      <c r="B1" s="144"/>
    </row>
    <row r="2" spans="1:254" ht="13" customHeight="1">
      <c r="A2" s="84" t="s">
        <v>401</v>
      </c>
      <c r="B2" s="84" t="s">
        <v>402</v>
      </c>
      <c r="H2" s="3"/>
      <c r="I2" s="3"/>
      <c r="J2" s="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7" customFormat="1" ht="16">
      <c r="A3">
        <v>-4</v>
      </c>
      <c r="B3">
        <f>SIN(A3)</f>
        <v>0.7568024953079282</v>
      </c>
      <c r="H3" s="8"/>
      <c r="I3" s="8"/>
      <c r="J3" s="10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</row>
    <row r="4" spans="1:254" ht="16">
      <c r="A4">
        <v>-3.6</v>
      </c>
      <c r="B4">
        <f t="shared" ref="B4:B24" si="0">SIN(A4)</f>
        <v>0.44252044329485246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>
        <v>-3.2</v>
      </c>
      <c r="B5">
        <f t="shared" si="0"/>
        <v>5.8374143427580086E-2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>
        <v>-2.8</v>
      </c>
      <c r="B6">
        <f t="shared" si="0"/>
        <v>-0.33498815015590511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>
        <v>-2.4</v>
      </c>
      <c r="B7">
        <f t="shared" si="0"/>
        <v>-0.67546318055115095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>
        <v>-2</v>
      </c>
      <c r="B8">
        <f t="shared" si="0"/>
        <v>-0.90929742682568171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>
        <v>-1.6</v>
      </c>
      <c r="B9">
        <f t="shared" si="0"/>
        <v>-0.99957360304150511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>
        <v>-1.2</v>
      </c>
      <c r="B10">
        <f t="shared" si="0"/>
        <v>-0.93203908596722629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>
        <v>-0.8</v>
      </c>
      <c r="B11">
        <f t="shared" si="0"/>
        <v>-0.71735609089952279</v>
      </c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>
        <v>-0.4</v>
      </c>
      <c r="B12">
        <f t="shared" si="0"/>
        <v>-0.38941834230865052</v>
      </c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>
        <v>0</v>
      </c>
      <c r="B13">
        <f t="shared" si="0"/>
        <v>0</v>
      </c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>
        <v>0.4</v>
      </c>
      <c r="B14">
        <f t="shared" si="0"/>
        <v>0.38941834230865052</v>
      </c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>
        <v>0.8</v>
      </c>
      <c r="B15">
        <f t="shared" si="0"/>
        <v>0.71735609089952279</v>
      </c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>
        <v>1.2</v>
      </c>
      <c r="B16">
        <f t="shared" si="0"/>
        <v>0.93203908596722629</v>
      </c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>
        <v>1.6</v>
      </c>
      <c r="B17">
        <f t="shared" si="0"/>
        <v>0.99957360304150511</v>
      </c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>
        <v>2</v>
      </c>
      <c r="B18">
        <f t="shared" si="0"/>
        <v>0.90929742682568171</v>
      </c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>
        <v>2.4</v>
      </c>
      <c r="B19">
        <f t="shared" si="0"/>
        <v>0.67546318055115095</v>
      </c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>
        <v>2.8</v>
      </c>
      <c r="B20">
        <f t="shared" si="0"/>
        <v>0.33498815015590511</v>
      </c>
      <c r="H20" s="11"/>
      <c r="I20" s="11"/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>
        <v>3.2</v>
      </c>
      <c r="B21">
        <f t="shared" si="0"/>
        <v>-5.8374143427580086E-2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>
        <v>3.6</v>
      </c>
      <c r="B22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>
        <v>4</v>
      </c>
      <c r="B23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>
        <v>4.4000000000000004</v>
      </c>
      <c r="B24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F30" s="132" t="s">
        <v>432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D31" s="139" t="s">
        <v>433</v>
      </c>
      <c r="E31" s="139"/>
      <c r="F31" s="13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</sheetData>
  <mergeCells count="2">
    <mergeCell ref="A1:B1"/>
    <mergeCell ref="D31:E3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29</xdr:row>
                    <xdr:rowOff>165100</xdr:rowOff>
                  </from>
                  <to>
                    <xdr:col>5</xdr:col>
                    <xdr:colOff>546100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4"/>
  <dimension ref="A1:IT56"/>
  <sheetViews>
    <sheetView workbookViewId="0">
      <selection activeCell="G32" sqref="G32"/>
    </sheetView>
  </sheetViews>
  <sheetFormatPr baseColWidth="10" defaultColWidth="11.3984375" defaultRowHeight="14"/>
  <cols>
    <col min="8" max="10" width="12.3984375" customWidth="1"/>
  </cols>
  <sheetData>
    <row r="1" spans="1:254" ht="23" customHeight="1">
      <c r="A1" s="144" t="s">
        <v>403</v>
      </c>
      <c r="B1" s="144"/>
    </row>
    <row r="2" spans="1:254" ht="13" customHeight="1">
      <c r="A2" s="84" t="s">
        <v>401</v>
      </c>
      <c r="B2" s="84" t="s">
        <v>402</v>
      </c>
      <c r="H2" s="3"/>
      <c r="I2" s="3"/>
      <c r="J2" s="9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7" customFormat="1" ht="16">
      <c r="A3">
        <v>-4</v>
      </c>
      <c r="B3">
        <f>SIN(A3)</f>
        <v>0.7568024953079282</v>
      </c>
      <c r="H3" s="8"/>
      <c r="I3" s="8"/>
      <c r="J3" s="10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</row>
    <row r="4" spans="1:254" ht="16">
      <c r="A4">
        <v>-3.6</v>
      </c>
      <c r="B4">
        <f t="shared" ref="B4:B24" si="0">SIN(A4)</f>
        <v>0.44252044329485246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>
        <v>-3.2</v>
      </c>
      <c r="B5">
        <f t="shared" si="0"/>
        <v>5.8374143427580086E-2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>
        <v>-2.8</v>
      </c>
      <c r="B6">
        <f t="shared" si="0"/>
        <v>-0.33498815015590511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>
        <v>-2.4</v>
      </c>
      <c r="B7">
        <f t="shared" si="0"/>
        <v>-0.67546318055115095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>
        <v>-2</v>
      </c>
      <c r="B8">
        <f t="shared" si="0"/>
        <v>-0.90929742682568171</v>
      </c>
      <c r="H8" s="11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>
        <v>-1.6</v>
      </c>
      <c r="B9">
        <f t="shared" si="0"/>
        <v>-0.99957360304150511</v>
      </c>
      <c r="H9" s="11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>
        <v>-1.2</v>
      </c>
      <c r="B10">
        <f t="shared" si="0"/>
        <v>-0.93203908596722629</v>
      </c>
      <c r="H10" s="11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>
        <v>-0.8</v>
      </c>
      <c r="B11">
        <f t="shared" si="0"/>
        <v>-0.71735609089952279</v>
      </c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>
        <v>-0.4</v>
      </c>
      <c r="B12">
        <f t="shared" si="0"/>
        <v>-0.38941834230865052</v>
      </c>
      <c r="H12" s="11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>
        <v>0</v>
      </c>
      <c r="B13">
        <f t="shared" si="0"/>
        <v>0</v>
      </c>
      <c r="H13" s="11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>
        <v>0.4</v>
      </c>
      <c r="B14">
        <f t="shared" si="0"/>
        <v>0.38941834230865052</v>
      </c>
      <c r="H14" s="11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>
        <v>0.8</v>
      </c>
      <c r="B15">
        <f t="shared" si="0"/>
        <v>0.71735609089952279</v>
      </c>
      <c r="H15" s="11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>
        <v>1.2</v>
      </c>
      <c r="B16">
        <f t="shared" si="0"/>
        <v>0.93203908596722629</v>
      </c>
      <c r="H16" s="11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>
        <v>1.6</v>
      </c>
      <c r="B17">
        <f t="shared" si="0"/>
        <v>0.99957360304150511</v>
      </c>
      <c r="H17" s="11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>
        <v>2</v>
      </c>
      <c r="B18">
        <f t="shared" si="0"/>
        <v>0.90929742682568171</v>
      </c>
      <c r="H18" s="11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>
        <v>2.4</v>
      </c>
      <c r="B19">
        <f t="shared" si="0"/>
        <v>0.67546318055115095</v>
      </c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>
        <v>2.8</v>
      </c>
      <c r="B20">
        <f t="shared" si="0"/>
        <v>0.33498815015590511</v>
      </c>
      <c r="H20" s="11"/>
      <c r="I20" s="11"/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>
        <v>3.2</v>
      </c>
      <c r="B21">
        <f t="shared" si="0"/>
        <v>-5.8374143427580086E-2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>
        <v>3.6</v>
      </c>
      <c r="B22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>
        <v>4</v>
      </c>
      <c r="B23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>
        <v>4.4000000000000004</v>
      </c>
      <c r="B24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F29" s="132" t="s">
        <v>432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D30" s="139" t="s">
        <v>433</v>
      </c>
      <c r="E30" s="139"/>
      <c r="F30" s="13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8:254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</row>
  </sheetData>
  <mergeCells count="2">
    <mergeCell ref="A1:B1"/>
    <mergeCell ref="D30:E30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28</xdr:row>
                    <xdr:rowOff>165100</xdr:rowOff>
                  </from>
                  <to>
                    <xdr:col>5</xdr:col>
                    <xdr:colOff>546100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5"/>
  <dimension ref="A1"/>
  <sheetViews>
    <sheetView workbookViewId="0">
      <selection activeCell="K27" sqref="K27"/>
    </sheetView>
  </sheetViews>
  <sheetFormatPr baseColWidth="10" defaultColWidth="11.3984375" defaultRowHeight="14"/>
  <cols>
    <col min="1" max="16384" width="11.3984375" style="65"/>
  </cols>
  <sheetData/>
  <phoneticPr fontId="10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6"/>
  <dimension ref="A1:J23"/>
  <sheetViews>
    <sheetView workbookViewId="0">
      <selection activeCell="I25" sqref="I25"/>
    </sheetView>
  </sheetViews>
  <sheetFormatPr baseColWidth="10" defaultRowHeight="14"/>
  <cols>
    <col min="1" max="1" width="18.796875" customWidth="1"/>
    <col min="3" max="3" width="17.3984375" customWidth="1"/>
    <col min="10" max="10" width="18.59765625" customWidth="1"/>
  </cols>
  <sheetData>
    <row r="1" spans="1:10" ht="28.75" customHeight="1">
      <c r="A1" s="18" t="s">
        <v>303</v>
      </c>
    </row>
    <row r="2" spans="1:10" ht="38.5" customHeight="1">
      <c r="E2" s="145" t="s">
        <v>428</v>
      </c>
      <c r="F2" s="145"/>
      <c r="G2" s="145"/>
      <c r="H2" s="145"/>
      <c r="I2" s="145"/>
      <c r="J2" s="145"/>
    </row>
    <row r="3" spans="1:10">
      <c r="E3" s="79"/>
      <c r="F3" s="79"/>
      <c r="G3" s="79"/>
      <c r="H3" s="79"/>
      <c r="I3" s="79"/>
      <c r="J3" s="79"/>
    </row>
    <row r="4" spans="1:10" ht="18">
      <c r="A4" s="74" t="s">
        <v>301</v>
      </c>
      <c r="E4" s="79"/>
      <c r="F4" s="79"/>
      <c r="G4" s="79"/>
      <c r="H4" s="79"/>
      <c r="I4" s="79"/>
      <c r="J4" s="79"/>
    </row>
    <row r="5" spans="1:10">
      <c r="E5" s="79"/>
      <c r="F5" s="79"/>
      <c r="G5" s="79"/>
      <c r="H5" s="79"/>
      <c r="I5" s="79"/>
      <c r="J5" s="79"/>
    </row>
    <row r="6" spans="1:10" ht="15">
      <c r="A6" s="71" t="s">
        <v>290</v>
      </c>
      <c r="B6" s="72" t="s">
        <v>291</v>
      </c>
      <c r="C6" s="73" t="s">
        <v>292</v>
      </c>
      <c r="E6" s="79"/>
      <c r="F6" s="79"/>
      <c r="G6" s="79"/>
      <c r="H6" s="79"/>
      <c r="I6" s="79"/>
      <c r="J6" s="79"/>
    </row>
    <row r="7" spans="1:10" ht="15">
      <c r="A7" s="69" t="s">
        <v>293</v>
      </c>
      <c r="B7" s="75">
        <v>28</v>
      </c>
      <c r="C7" s="70" t="str">
        <f t="shared" ref="C7:C16" si="0">IF(B7&gt;=24,"Bestanden","Nicht bestanden")</f>
        <v>Bestanden</v>
      </c>
      <c r="E7" s="79"/>
      <c r="F7" s="79"/>
      <c r="G7" s="79"/>
      <c r="H7" s="79"/>
      <c r="I7" s="79"/>
      <c r="J7" s="79"/>
    </row>
    <row r="8" spans="1:10" ht="15">
      <c r="A8" s="66" t="s">
        <v>294</v>
      </c>
      <c r="B8" s="15">
        <v>33</v>
      </c>
      <c r="C8" s="67" t="str">
        <f t="shared" si="0"/>
        <v>Bestanden</v>
      </c>
      <c r="E8" s="79"/>
      <c r="F8" s="79"/>
      <c r="G8" s="79"/>
      <c r="H8" s="79"/>
      <c r="I8" s="79"/>
      <c r="J8" s="79"/>
    </row>
    <row r="9" spans="1:10" ht="15">
      <c r="A9" s="66" t="s">
        <v>295</v>
      </c>
      <c r="B9" s="15">
        <v>24</v>
      </c>
      <c r="C9" s="67" t="str">
        <f t="shared" si="0"/>
        <v>Bestanden</v>
      </c>
      <c r="E9" s="79"/>
      <c r="F9" s="79"/>
      <c r="G9" s="79"/>
      <c r="H9" s="79"/>
      <c r="I9" s="79"/>
      <c r="J9" s="79"/>
    </row>
    <row r="10" spans="1:10" ht="15">
      <c r="A10" s="66" t="s">
        <v>296</v>
      </c>
      <c r="B10" s="15">
        <v>27</v>
      </c>
      <c r="C10" s="67" t="str">
        <f t="shared" si="0"/>
        <v>Bestanden</v>
      </c>
      <c r="E10" s="79"/>
      <c r="F10" s="79"/>
      <c r="G10" s="79"/>
      <c r="H10" s="79"/>
      <c r="I10" s="79"/>
      <c r="J10" s="79"/>
    </row>
    <row r="11" spans="1:10" ht="15">
      <c r="A11" s="66" t="s">
        <v>297</v>
      </c>
      <c r="B11" s="15">
        <v>21</v>
      </c>
      <c r="C11" s="67" t="str">
        <f t="shared" si="0"/>
        <v>Nicht bestanden</v>
      </c>
      <c r="E11" s="79"/>
      <c r="F11" s="79"/>
      <c r="G11" s="79"/>
      <c r="H11" s="79"/>
      <c r="I11" s="79"/>
      <c r="J11" s="79"/>
    </row>
    <row r="12" spans="1:10" ht="15">
      <c r="A12" s="66" t="s">
        <v>91</v>
      </c>
      <c r="B12" s="15">
        <v>29</v>
      </c>
      <c r="C12" s="67" t="str">
        <f t="shared" si="0"/>
        <v>Bestanden</v>
      </c>
      <c r="E12" s="79"/>
      <c r="F12" s="79"/>
      <c r="G12" s="79"/>
      <c r="H12" s="79"/>
      <c r="I12" s="79"/>
      <c r="J12" s="79"/>
    </row>
    <row r="13" spans="1:10" ht="15">
      <c r="A13" s="66" t="s">
        <v>298</v>
      </c>
      <c r="B13" s="15">
        <v>30</v>
      </c>
      <c r="C13" s="67" t="str">
        <f t="shared" si="0"/>
        <v>Bestanden</v>
      </c>
      <c r="E13" s="79"/>
      <c r="F13" s="79"/>
      <c r="G13" s="79"/>
      <c r="H13" s="79"/>
      <c r="I13" s="79"/>
      <c r="J13" s="79"/>
    </row>
    <row r="14" spans="1:10" ht="15">
      <c r="A14" s="66" t="s">
        <v>299</v>
      </c>
      <c r="B14" s="15">
        <v>32</v>
      </c>
      <c r="C14" s="68" t="s">
        <v>302</v>
      </c>
      <c r="E14" s="79"/>
      <c r="F14" s="79"/>
      <c r="G14" s="79"/>
      <c r="H14" s="79"/>
      <c r="I14" s="79"/>
      <c r="J14" s="79"/>
    </row>
    <row r="15" spans="1:10" ht="15">
      <c r="A15" s="66" t="s">
        <v>103</v>
      </c>
      <c r="B15" s="15">
        <v>32</v>
      </c>
      <c r="C15" s="67" t="str">
        <f t="shared" si="0"/>
        <v>Bestanden</v>
      </c>
      <c r="E15" s="79"/>
      <c r="F15" s="79"/>
      <c r="G15" s="79"/>
      <c r="H15" s="79"/>
      <c r="I15" s="79"/>
      <c r="J15" s="79"/>
    </row>
    <row r="16" spans="1:10" ht="15">
      <c r="A16" s="66" t="s">
        <v>300</v>
      </c>
      <c r="B16" s="15">
        <v>18</v>
      </c>
      <c r="C16" s="67" t="str">
        <f t="shared" si="0"/>
        <v>Nicht bestanden</v>
      </c>
      <c r="E16" s="79"/>
      <c r="F16" s="79"/>
      <c r="G16" s="79"/>
      <c r="H16" s="79"/>
      <c r="I16" s="79"/>
      <c r="J16" s="79"/>
    </row>
    <row r="17" spans="1:10">
      <c r="E17" s="79"/>
      <c r="F17" s="79"/>
      <c r="G17" s="79"/>
      <c r="H17" s="79"/>
      <c r="I17" s="79"/>
      <c r="J17" s="79"/>
    </row>
    <row r="21" spans="1:10" ht="15">
      <c r="A21" s="78" t="s">
        <v>304</v>
      </c>
      <c r="B21" t="s">
        <v>305</v>
      </c>
    </row>
    <row r="22" spans="1:10" ht="15">
      <c r="A22" s="77" t="s">
        <v>306</v>
      </c>
      <c r="B22" t="s">
        <v>307</v>
      </c>
      <c r="H22" s="132" t="s">
        <v>432</v>
      </c>
    </row>
    <row r="23" spans="1:10" ht="15">
      <c r="A23" s="76" t="s">
        <v>308</v>
      </c>
      <c r="B23" t="s">
        <v>302</v>
      </c>
      <c r="F23" s="139" t="s">
        <v>433</v>
      </c>
      <c r="G23" s="139"/>
      <c r="H23" s="131"/>
    </row>
  </sheetData>
  <mergeCells count="2">
    <mergeCell ref="E2:J2"/>
    <mergeCell ref="F23:G23"/>
  </mergeCells>
  <phoneticPr fontId="10" type="noConversion"/>
  <pageMargins left="0.78740157499999996" right="0.78740157499999996" top="0.984251969" bottom="0.984251969" header="0.4921259845" footer="0.492125984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3" name="Check Box 1">
              <controlPr defaultSize="0" autoFill="0" autoLine="0" autoPict="0">
                <anchor moveWithCells="1">
                  <from>
                    <xdr:col>7</xdr:col>
                    <xdr:colOff>215900</xdr:colOff>
                    <xdr:row>22</xdr:row>
                    <xdr:rowOff>0</xdr:rowOff>
                  </from>
                  <to>
                    <xdr:col>7</xdr:col>
                    <xdr:colOff>520700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7"/>
  <dimension ref="A1:K35"/>
  <sheetViews>
    <sheetView workbookViewId="0">
      <selection activeCell="D37" sqref="D37"/>
    </sheetView>
  </sheetViews>
  <sheetFormatPr baseColWidth="10" defaultColWidth="20.59765625" defaultRowHeight="14"/>
  <cols>
    <col min="1" max="2" width="20.3984375" customWidth="1"/>
    <col min="3" max="3" width="13.59765625" bestFit="1" customWidth="1"/>
    <col min="4" max="4" width="31.19921875" bestFit="1" customWidth="1"/>
    <col min="5" max="5" width="6.3984375" bestFit="1" customWidth="1"/>
    <col min="6" max="6" width="27.19921875" customWidth="1"/>
    <col min="7" max="7" width="11.59765625" customWidth="1"/>
  </cols>
  <sheetData>
    <row r="1" spans="1:11" ht="22.25" customHeight="1">
      <c r="H1" s="53" t="s">
        <v>400</v>
      </c>
      <c r="I1" s="1"/>
      <c r="J1" s="1"/>
      <c r="K1" s="1"/>
    </row>
    <row r="2" spans="1:11">
      <c r="A2" s="14" t="s">
        <v>309</v>
      </c>
      <c r="B2" s="14" t="s">
        <v>0</v>
      </c>
      <c r="C2" t="s">
        <v>310</v>
      </c>
      <c r="D2" s="14" t="s">
        <v>311</v>
      </c>
      <c r="E2" s="14" t="s">
        <v>2</v>
      </c>
      <c r="F2" s="14" t="s">
        <v>3</v>
      </c>
      <c r="H2" s="79"/>
      <c r="I2" s="1"/>
      <c r="J2" s="1"/>
      <c r="K2" s="1"/>
    </row>
    <row r="3" spans="1:11">
      <c r="A3" s="80" t="s">
        <v>312</v>
      </c>
      <c r="B3" s="80" t="s">
        <v>313</v>
      </c>
      <c r="C3" s="81">
        <v>28865</v>
      </c>
      <c r="D3" s="82" t="s">
        <v>314</v>
      </c>
      <c r="E3" s="83">
        <v>5020</v>
      </c>
      <c r="F3" s="83" t="s">
        <v>252</v>
      </c>
      <c r="H3" s="79"/>
      <c r="I3" s="1"/>
      <c r="J3" s="1"/>
      <c r="K3" s="1"/>
    </row>
    <row r="4" spans="1:11">
      <c r="A4" s="80" t="s">
        <v>315</v>
      </c>
      <c r="B4" s="80" t="s">
        <v>316</v>
      </c>
      <c r="C4" s="81">
        <v>27675</v>
      </c>
      <c r="D4" s="82" t="s">
        <v>317</v>
      </c>
      <c r="E4" s="83">
        <v>5162</v>
      </c>
      <c r="F4" s="83" t="s">
        <v>318</v>
      </c>
      <c r="H4" s="1"/>
      <c r="I4" s="1"/>
      <c r="J4" s="1"/>
      <c r="K4" s="1"/>
    </row>
    <row r="5" spans="1:11" ht="15">
      <c r="A5" s="80" t="s">
        <v>319</v>
      </c>
      <c r="B5" s="80" t="s">
        <v>320</v>
      </c>
      <c r="C5" s="81">
        <v>32097</v>
      </c>
      <c r="D5" s="82" t="s">
        <v>321</v>
      </c>
      <c r="E5" s="83">
        <v>5751</v>
      </c>
      <c r="F5" s="83" t="s">
        <v>322</v>
      </c>
      <c r="H5" s="2"/>
      <c r="I5" s="1"/>
      <c r="J5" s="1"/>
      <c r="K5" s="1"/>
    </row>
    <row r="6" spans="1:11" ht="15">
      <c r="A6" s="80" t="s">
        <v>323</v>
      </c>
      <c r="B6" s="80" t="s">
        <v>324</v>
      </c>
      <c r="C6" s="81">
        <v>27996</v>
      </c>
      <c r="D6" s="82" t="s">
        <v>325</v>
      </c>
      <c r="E6" s="83">
        <v>5751</v>
      </c>
      <c r="F6" s="83" t="s">
        <v>326</v>
      </c>
      <c r="H6" s="2"/>
      <c r="I6" s="1"/>
      <c r="J6" s="1"/>
      <c r="K6" s="1"/>
    </row>
    <row r="7" spans="1:11">
      <c r="A7" s="80" t="s">
        <v>327</v>
      </c>
      <c r="B7" s="80" t="s">
        <v>328</v>
      </c>
      <c r="C7" s="81">
        <v>34649</v>
      </c>
      <c r="D7" s="82" t="s">
        <v>329</v>
      </c>
      <c r="E7" s="83">
        <v>5751</v>
      </c>
      <c r="F7" s="83" t="s">
        <v>326</v>
      </c>
      <c r="H7" s="1"/>
      <c r="I7" s="1"/>
      <c r="J7" s="1"/>
      <c r="K7" s="1"/>
    </row>
    <row r="8" spans="1:11">
      <c r="A8" s="80" t="s">
        <v>330</v>
      </c>
      <c r="B8" s="80" t="s">
        <v>331</v>
      </c>
      <c r="C8" s="81">
        <v>30919</v>
      </c>
      <c r="D8" s="82" t="s">
        <v>332</v>
      </c>
      <c r="E8" s="83">
        <v>5751</v>
      </c>
      <c r="F8" s="83" t="s">
        <v>326</v>
      </c>
      <c r="H8" s="1"/>
      <c r="I8" s="1"/>
      <c r="J8" s="1"/>
      <c r="K8" s="1"/>
    </row>
    <row r="9" spans="1:11">
      <c r="A9" s="80" t="s">
        <v>333</v>
      </c>
      <c r="B9" s="80" t="s">
        <v>334</v>
      </c>
      <c r="C9" s="81">
        <v>39340</v>
      </c>
      <c r="D9" s="82" t="s">
        <v>335</v>
      </c>
      <c r="E9" s="83">
        <v>5400</v>
      </c>
      <c r="F9" s="83" t="s">
        <v>336</v>
      </c>
      <c r="H9" s="1"/>
      <c r="I9" s="1"/>
      <c r="J9" s="1"/>
      <c r="K9" s="1"/>
    </row>
    <row r="10" spans="1:11">
      <c r="A10" s="80" t="s">
        <v>337</v>
      </c>
      <c r="B10" s="80" t="s">
        <v>338</v>
      </c>
      <c r="C10" s="81">
        <v>20657</v>
      </c>
      <c r="D10" s="82" t="s">
        <v>317</v>
      </c>
      <c r="E10" s="83">
        <v>5751</v>
      </c>
      <c r="F10" s="83" t="s">
        <v>326</v>
      </c>
      <c r="H10" s="1"/>
      <c r="I10" s="1"/>
      <c r="J10" s="1"/>
      <c r="K10" s="1"/>
    </row>
    <row r="11" spans="1:11">
      <c r="A11" s="80" t="s">
        <v>339</v>
      </c>
      <c r="B11" s="80" t="s">
        <v>340</v>
      </c>
      <c r="C11" s="81">
        <v>27003</v>
      </c>
      <c r="D11" s="82" t="s">
        <v>341</v>
      </c>
      <c r="E11" s="83">
        <v>5700</v>
      </c>
      <c r="F11" s="83" t="s">
        <v>342</v>
      </c>
      <c r="H11" s="1"/>
      <c r="I11" s="1"/>
      <c r="J11" s="1"/>
      <c r="K11" s="1"/>
    </row>
    <row r="12" spans="1:11">
      <c r="A12" s="80" t="s">
        <v>343</v>
      </c>
      <c r="B12" s="80" t="s">
        <v>344</v>
      </c>
      <c r="C12" s="81">
        <v>20513</v>
      </c>
      <c r="D12" s="82" t="s">
        <v>345</v>
      </c>
      <c r="E12" s="83">
        <v>5700</v>
      </c>
      <c r="F12" s="83" t="s">
        <v>342</v>
      </c>
      <c r="H12" s="1"/>
      <c r="I12" s="1"/>
      <c r="J12" s="1"/>
      <c r="K12" s="1"/>
    </row>
    <row r="13" spans="1:11">
      <c r="A13" s="80" t="s">
        <v>346</v>
      </c>
      <c r="B13" s="80" t="s">
        <v>347</v>
      </c>
      <c r="C13" s="81">
        <v>38341</v>
      </c>
      <c r="D13" s="82" t="s">
        <v>348</v>
      </c>
      <c r="E13" s="83">
        <v>5323</v>
      </c>
      <c r="F13" s="83" t="s">
        <v>349</v>
      </c>
      <c r="H13" s="1"/>
      <c r="I13" s="1"/>
      <c r="J13" s="1"/>
      <c r="K13" s="1"/>
    </row>
    <row r="14" spans="1:11">
      <c r="A14" s="80" t="s">
        <v>350</v>
      </c>
      <c r="B14" s="80" t="s">
        <v>351</v>
      </c>
      <c r="C14" s="81">
        <v>21360</v>
      </c>
      <c r="D14" s="82" t="s">
        <v>352</v>
      </c>
      <c r="E14" s="83">
        <v>5323</v>
      </c>
      <c r="F14" s="83" t="s">
        <v>349</v>
      </c>
      <c r="H14" s="1"/>
      <c r="I14" s="1"/>
      <c r="J14" s="1"/>
      <c r="K14" s="1"/>
    </row>
    <row r="15" spans="1:11">
      <c r="A15" s="80" t="s">
        <v>353</v>
      </c>
      <c r="B15" s="80" t="s">
        <v>354</v>
      </c>
      <c r="C15" s="81">
        <v>29413</v>
      </c>
      <c r="D15" s="82" t="s">
        <v>355</v>
      </c>
      <c r="E15" s="83">
        <v>5020</v>
      </c>
      <c r="F15" s="83" t="s">
        <v>252</v>
      </c>
      <c r="H15" s="1"/>
      <c r="I15" s="1"/>
      <c r="J15" s="1"/>
      <c r="K15" s="1"/>
    </row>
    <row r="16" spans="1:11">
      <c r="A16" s="80" t="s">
        <v>356</v>
      </c>
      <c r="B16" s="80" t="s">
        <v>357</v>
      </c>
      <c r="C16" s="81">
        <v>20352</v>
      </c>
      <c r="D16" s="82" t="s">
        <v>358</v>
      </c>
      <c r="E16" s="83">
        <v>5020</v>
      </c>
      <c r="F16" s="83" t="s">
        <v>252</v>
      </c>
      <c r="H16" s="1"/>
      <c r="I16" s="1"/>
      <c r="J16" s="1"/>
      <c r="K16" s="1"/>
    </row>
    <row r="17" spans="1:11">
      <c r="A17" s="80" t="s">
        <v>359</v>
      </c>
      <c r="B17" s="80" t="s">
        <v>316</v>
      </c>
      <c r="C17" s="81">
        <v>39149</v>
      </c>
      <c r="D17" s="82" t="s">
        <v>360</v>
      </c>
      <c r="E17" s="83">
        <v>5020</v>
      </c>
      <c r="F17" s="83" t="s">
        <v>252</v>
      </c>
      <c r="H17" s="1"/>
      <c r="I17" s="1"/>
      <c r="J17" s="1"/>
      <c r="K17" s="1"/>
    </row>
    <row r="18" spans="1:11">
      <c r="A18" s="80" t="s">
        <v>361</v>
      </c>
      <c r="B18" s="80" t="s">
        <v>362</v>
      </c>
      <c r="C18" s="81">
        <v>38110</v>
      </c>
      <c r="D18" s="82" t="s">
        <v>363</v>
      </c>
      <c r="E18" s="83">
        <v>5630</v>
      </c>
      <c r="F18" s="83" t="s">
        <v>364</v>
      </c>
    </row>
    <row r="19" spans="1:11">
      <c r="A19" s="80" t="s">
        <v>327</v>
      </c>
      <c r="B19" s="80" t="s">
        <v>328</v>
      </c>
      <c r="C19" s="81">
        <v>34649</v>
      </c>
      <c r="D19" s="82" t="s">
        <v>329</v>
      </c>
      <c r="E19" s="83">
        <v>5751</v>
      </c>
      <c r="F19" s="83" t="s">
        <v>326</v>
      </c>
    </row>
    <row r="20" spans="1:11">
      <c r="A20" s="80" t="s">
        <v>365</v>
      </c>
      <c r="B20" s="80" t="s">
        <v>366</v>
      </c>
      <c r="C20" s="81">
        <v>34227</v>
      </c>
      <c r="D20" s="82" t="s">
        <v>367</v>
      </c>
      <c r="E20" s="83">
        <v>5020</v>
      </c>
      <c r="F20" s="83" t="s">
        <v>252</v>
      </c>
    </row>
    <row r="21" spans="1:11">
      <c r="A21" s="80" t="s">
        <v>368</v>
      </c>
      <c r="B21" s="80" t="s">
        <v>369</v>
      </c>
      <c r="C21" s="81">
        <v>28251</v>
      </c>
      <c r="D21" s="82" t="s">
        <v>370</v>
      </c>
      <c r="E21" s="83">
        <v>5324</v>
      </c>
      <c r="F21" s="83" t="s">
        <v>371</v>
      </c>
    </row>
    <row r="22" spans="1:11">
      <c r="A22" s="80" t="s">
        <v>372</v>
      </c>
      <c r="B22" s="80" t="s">
        <v>373</v>
      </c>
      <c r="C22" s="81">
        <v>28389</v>
      </c>
      <c r="D22" s="82" t="s">
        <v>374</v>
      </c>
      <c r="E22" s="83">
        <v>4820</v>
      </c>
      <c r="F22" s="83" t="s">
        <v>375</v>
      </c>
    </row>
    <row r="23" spans="1:11">
      <c r="A23" s="80" t="s">
        <v>376</v>
      </c>
      <c r="B23" s="80" t="s">
        <v>31</v>
      </c>
      <c r="C23" s="81">
        <v>20100</v>
      </c>
      <c r="D23" s="82" t="s">
        <v>377</v>
      </c>
      <c r="E23" s="83">
        <v>5700</v>
      </c>
      <c r="F23" s="83" t="s">
        <v>342</v>
      </c>
    </row>
    <row r="24" spans="1:11">
      <c r="A24" s="80" t="s">
        <v>378</v>
      </c>
      <c r="B24" s="80" t="s">
        <v>379</v>
      </c>
      <c r="C24" s="81">
        <v>29366</v>
      </c>
      <c r="D24" s="82" t="s">
        <v>380</v>
      </c>
      <c r="E24" s="83">
        <v>5020</v>
      </c>
      <c r="F24" s="83" t="s">
        <v>252</v>
      </c>
    </row>
    <row r="25" spans="1:11">
      <c r="A25" s="80" t="s">
        <v>381</v>
      </c>
      <c r="B25" s="80" t="s">
        <v>382</v>
      </c>
      <c r="C25" s="81">
        <v>21020</v>
      </c>
      <c r="D25" s="82" t="s">
        <v>383</v>
      </c>
      <c r="E25" s="83">
        <v>5330</v>
      </c>
      <c r="F25" s="83" t="s">
        <v>384</v>
      </c>
    </row>
    <row r="26" spans="1:11">
      <c r="A26" s="80" t="s">
        <v>385</v>
      </c>
      <c r="B26" s="80" t="s">
        <v>338</v>
      </c>
      <c r="C26" s="81">
        <v>24110</v>
      </c>
      <c r="D26" s="82" t="s">
        <v>386</v>
      </c>
      <c r="E26" s="83">
        <v>5400</v>
      </c>
      <c r="F26" s="83" t="s">
        <v>336</v>
      </c>
    </row>
    <row r="27" spans="1:11">
      <c r="A27" s="80" t="s">
        <v>387</v>
      </c>
      <c r="B27" s="80" t="s">
        <v>388</v>
      </c>
      <c r="C27" s="81">
        <v>20194</v>
      </c>
      <c r="D27" s="82" t="s">
        <v>389</v>
      </c>
      <c r="E27" s="83">
        <v>5542</v>
      </c>
      <c r="F27" s="83" t="s">
        <v>390</v>
      </c>
    </row>
    <row r="28" spans="1:11">
      <c r="A28" s="80" t="s">
        <v>391</v>
      </c>
      <c r="B28" s="80" t="s">
        <v>392</v>
      </c>
      <c r="C28" s="81">
        <v>30090</v>
      </c>
      <c r="D28" s="82" t="s">
        <v>393</v>
      </c>
      <c r="E28" s="83">
        <v>5524</v>
      </c>
      <c r="F28" s="83" t="s">
        <v>394</v>
      </c>
    </row>
    <row r="29" spans="1:11">
      <c r="A29" s="80" t="s">
        <v>395</v>
      </c>
      <c r="B29" s="80" t="s">
        <v>320</v>
      </c>
      <c r="C29" s="81">
        <v>39466</v>
      </c>
      <c r="D29" s="82" t="s">
        <v>396</v>
      </c>
      <c r="E29" s="83">
        <v>5201</v>
      </c>
      <c r="F29" s="83" t="s">
        <v>397</v>
      </c>
    </row>
    <row r="30" spans="1:11">
      <c r="A30" s="80" t="s">
        <v>398</v>
      </c>
      <c r="B30" s="80" t="s">
        <v>21</v>
      </c>
      <c r="C30" s="81">
        <v>39064</v>
      </c>
      <c r="D30" s="82" t="s">
        <v>399</v>
      </c>
      <c r="E30" s="83">
        <v>5020</v>
      </c>
      <c r="F30" s="83" t="s">
        <v>252</v>
      </c>
    </row>
    <row r="34" spans="1:3">
      <c r="C34" s="132" t="s">
        <v>432</v>
      </c>
    </row>
    <row r="35" spans="1:3">
      <c r="A35" s="139" t="s">
        <v>433</v>
      </c>
      <c r="B35" s="139"/>
      <c r="C35" s="131"/>
    </row>
  </sheetData>
  <mergeCells count="1">
    <mergeCell ref="A35:B35"/>
  </mergeCells>
  <pageMargins left="0.78740157499999996" right="0.78740157499999996" top="0.984251969" bottom="0.984251969" header="0.4921259845" footer="0.492125984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841" r:id="rId3" name="Check Box 1">
              <controlPr defaultSize="0" autoFill="0" autoLine="0" autoPict="0">
                <anchor moveWithCells="1">
                  <from>
                    <xdr:col>2</xdr:col>
                    <xdr:colOff>292100</xdr:colOff>
                    <xdr:row>33</xdr:row>
                    <xdr:rowOff>165100</xdr:rowOff>
                  </from>
                  <to>
                    <xdr:col>2</xdr:col>
                    <xdr:colOff>596900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"/>
  <dimension ref="A1:G85"/>
  <sheetViews>
    <sheetView zoomScaleNormal="100" workbookViewId="0">
      <selection activeCell="H5" sqref="H5"/>
    </sheetView>
  </sheetViews>
  <sheetFormatPr baseColWidth="10" defaultColWidth="11.3984375" defaultRowHeight="16"/>
  <cols>
    <col min="1" max="1" width="28.59765625" style="18" customWidth="1"/>
    <col min="2" max="2" width="98.3984375" style="18" customWidth="1"/>
    <col min="3" max="16384" width="11.3984375" style="18"/>
  </cols>
  <sheetData>
    <row r="1" spans="1:7" ht="69.5" customHeight="1">
      <c r="A1" s="146" t="s">
        <v>289</v>
      </c>
      <c r="B1" s="146"/>
    </row>
    <row r="2" spans="1:7" ht="17">
      <c r="A2" s="53" t="s">
        <v>287</v>
      </c>
      <c r="B2" s="52" t="s">
        <v>282</v>
      </c>
      <c r="E2"/>
      <c r="F2"/>
      <c r="G2" s="132" t="s">
        <v>432</v>
      </c>
    </row>
    <row r="3" spans="1:7">
      <c r="A3" s="54" t="s">
        <v>280</v>
      </c>
      <c r="B3" s="18" t="s">
        <v>283</v>
      </c>
      <c r="E3" s="139" t="s">
        <v>433</v>
      </c>
      <c r="F3" s="139"/>
      <c r="G3" s="131"/>
    </row>
    <row r="4" spans="1:7" ht="19.75" customHeight="1">
      <c r="A4" s="54" t="s">
        <v>278</v>
      </c>
      <c r="B4" s="18" t="s">
        <v>406</v>
      </c>
    </row>
    <row r="5" spans="1:7" ht="19.75" customHeight="1">
      <c r="A5" s="54" t="s">
        <v>275</v>
      </c>
      <c r="B5" s="18" t="s">
        <v>284</v>
      </c>
    </row>
    <row r="6" spans="1:7" ht="19.75" customHeight="1">
      <c r="A6" s="54" t="s">
        <v>276</v>
      </c>
      <c r="B6" s="18" t="s">
        <v>286</v>
      </c>
    </row>
    <row r="7" spans="1:7" ht="19.75" customHeight="1" thickBot="1">
      <c r="A7" s="48"/>
    </row>
    <row r="8" spans="1:7" ht="22" thickTop="1">
      <c r="A8" s="55" t="s">
        <v>408</v>
      </c>
      <c r="B8" s="56"/>
    </row>
    <row r="9" spans="1:7" ht="29.5" customHeight="1">
      <c r="A9" s="62" t="s">
        <v>288</v>
      </c>
      <c r="B9" s="57"/>
    </row>
    <row r="10" spans="1:7" ht="19.75" customHeight="1">
      <c r="A10" s="60" t="s">
        <v>280</v>
      </c>
      <c r="B10" s="58"/>
    </row>
    <row r="11" spans="1:7" ht="19.75" customHeight="1">
      <c r="A11" s="60" t="s">
        <v>278</v>
      </c>
      <c r="B11" s="58"/>
    </row>
    <row r="12" spans="1:7" ht="19.75" customHeight="1">
      <c r="A12" s="60" t="s">
        <v>275</v>
      </c>
      <c r="B12" s="58"/>
    </row>
    <row r="13" spans="1:7" ht="19.75" customHeight="1" thickBot="1">
      <c r="A13" s="61" t="s">
        <v>276</v>
      </c>
      <c r="B13" s="59"/>
    </row>
    <row r="14" spans="1:7" ht="18" thickTop="1" thickBot="1">
      <c r="A14" s="48"/>
    </row>
    <row r="15" spans="1:7" ht="22" thickTop="1">
      <c r="A15" s="55" t="s">
        <v>408</v>
      </c>
    </row>
    <row r="16" spans="1:7">
      <c r="A16" s="18" t="s">
        <v>409</v>
      </c>
    </row>
    <row r="17" spans="1:1">
      <c r="A17" s="58" t="s">
        <v>414</v>
      </c>
    </row>
    <row r="18" spans="1:1">
      <c r="A18" s="18" t="s">
        <v>415</v>
      </c>
    </row>
    <row r="19" spans="1:1">
      <c r="A19" s="58" t="s">
        <v>416</v>
      </c>
    </row>
    <row r="20" spans="1:1">
      <c r="A20" s="18" t="s">
        <v>411</v>
      </c>
    </row>
    <row r="21" spans="1:1">
      <c r="A21" s="58" t="s">
        <v>419</v>
      </c>
    </row>
    <row r="22" spans="1:1">
      <c r="A22" s="18" t="s">
        <v>410</v>
      </c>
    </row>
    <row r="23" spans="1:1">
      <c r="A23" s="58" t="s">
        <v>422</v>
      </c>
    </row>
    <row r="24" spans="1:1">
      <c r="A24" s="18" t="s">
        <v>427</v>
      </c>
    </row>
    <row r="25" spans="1:1">
      <c r="A25" s="58" t="s">
        <v>417</v>
      </c>
    </row>
    <row r="65" spans="1:2">
      <c r="A65" s="49" t="s">
        <v>275</v>
      </c>
      <c r="B65" s="50" t="s">
        <v>277</v>
      </c>
    </row>
    <row r="66" spans="1:2">
      <c r="A66" s="51" t="s">
        <v>280</v>
      </c>
      <c r="B66" s="50" t="s">
        <v>281</v>
      </c>
    </row>
    <row r="67" spans="1:2">
      <c r="A67" s="49" t="s">
        <v>276</v>
      </c>
      <c r="B67" s="50" t="s">
        <v>285</v>
      </c>
    </row>
    <row r="68" spans="1:2">
      <c r="A68" s="49" t="s">
        <v>278</v>
      </c>
      <c r="B68" s="50" t="s">
        <v>279</v>
      </c>
    </row>
    <row r="71" spans="1:2">
      <c r="B71" s="18" t="s">
        <v>412</v>
      </c>
    </row>
    <row r="72" spans="1:2">
      <c r="B72" s="18" t="s">
        <v>413</v>
      </c>
    </row>
    <row r="73" spans="1:2">
      <c r="B73" s="18" t="s">
        <v>414</v>
      </c>
    </row>
    <row r="75" spans="1:2">
      <c r="B75" s="18" t="s">
        <v>416</v>
      </c>
    </row>
    <row r="76" spans="1:2">
      <c r="B76" s="18" t="s">
        <v>417</v>
      </c>
    </row>
    <row r="77" spans="1:2">
      <c r="B77" s="18" t="s">
        <v>418</v>
      </c>
    </row>
    <row r="79" spans="1:2">
      <c r="B79" s="18" t="s">
        <v>419</v>
      </c>
    </row>
    <row r="80" spans="1:2">
      <c r="B80" s="18" t="s">
        <v>420</v>
      </c>
    </row>
    <row r="81" spans="2:2">
      <c r="B81" s="18" t="s">
        <v>421</v>
      </c>
    </row>
    <row r="83" spans="2:2">
      <c r="B83" s="18" t="s">
        <v>422</v>
      </c>
    </row>
    <row r="84" spans="2:2">
      <c r="B84" s="18" t="s">
        <v>423</v>
      </c>
    </row>
    <row r="85" spans="2:2">
      <c r="B85" s="18" t="s">
        <v>424</v>
      </c>
    </row>
  </sheetData>
  <mergeCells count="2">
    <mergeCell ref="A1:B1"/>
    <mergeCell ref="E3:F3"/>
  </mergeCells>
  <conditionalFormatting sqref="B10:B13">
    <cfRule type="expression" dxfId="49" priority="15">
      <formula>B10=VLOOKUP(A10,$A$65:$B$68,2,0)</formula>
    </cfRule>
  </conditionalFormatting>
  <conditionalFormatting sqref="A17">
    <cfRule type="cellIs" dxfId="48" priority="10" operator="equal">
      <formula>$B$71</formula>
    </cfRule>
    <cfRule type="expression" dxfId="47" priority="14">
      <formula>A17=VLOOKUP(XFD17,$A$65:$B$68,2,0)</formula>
    </cfRule>
  </conditionalFormatting>
  <conditionalFormatting sqref="A21">
    <cfRule type="cellIs" dxfId="46" priority="8" operator="equal">
      <formula>$B$80</formula>
    </cfRule>
    <cfRule type="expression" dxfId="45" priority="13">
      <formula>A21=VLOOKUP(XFD21,$A$65:$B$68,2,0)</formula>
    </cfRule>
  </conditionalFormatting>
  <conditionalFormatting sqref="A23">
    <cfRule type="cellIs" dxfId="44" priority="6" operator="equal">
      <formula>$B$84</formula>
    </cfRule>
    <cfRule type="expression" dxfId="43" priority="12">
      <formula>A23=VLOOKUP(XFD23,$A$65:$B$68,2,0)</formula>
    </cfRule>
  </conditionalFormatting>
  <conditionalFormatting sqref="A19">
    <cfRule type="cellIs" dxfId="42" priority="7" operator="equal">
      <formula>$B$77</formula>
    </cfRule>
    <cfRule type="cellIs" dxfId="41" priority="9" operator="equal">
      <formula>$B$77</formula>
    </cfRule>
    <cfRule type="expression" dxfId="40" priority="11">
      <formula>A19=VLOOKUP(XFD19,$A$65:$B$68,2,0)</formula>
    </cfRule>
  </conditionalFormatting>
  <conditionalFormatting sqref="A25">
    <cfRule type="cellIs" dxfId="39" priority="1" operator="equal">
      <formula>$B$75</formula>
    </cfRule>
    <cfRule type="cellIs" dxfId="38" priority="2" operator="equal">
      <formula>$B$77</formula>
    </cfRule>
    <cfRule type="expression" dxfId="37" priority="3">
      <formula>A25=VLOOKUP(XFD25,$A$65:$B$68,2,0)</formula>
    </cfRule>
  </conditionalFormatting>
  <dataValidations count="5">
    <dataValidation type="list" allowBlank="1" showInputMessage="1" showErrorMessage="1" sqref="B10:B13" xr:uid="{00000000-0002-0000-2400-000000000000}">
      <formula1>$B$65:$B$68</formula1>
    </dataValidation>
    <dataValidation type="list" allowBlank="1" showInputMessage="1" showErrorMessage="1" sqref="A17" xr:uid="{17A8E9F3-EF05-4C70-B76B-31299F45AAB0}">
      <formula1>ZelleA1</formula1>
    </dataValidation>
    <dataValidation type="list" allowBlank="1" showInputMessage="1" showErrorMessage="1" sqref="A19 A25" xr:uid="{BBF6FF95-851D-4837-9049-3115992A4C34}">
      <formula1>Gehezu</formula1>
    </dataValidation>
    <dataValidation type="list" allowBlank="1" showInputMessage="1" showErrorMessage="1" sqref="A21" xr:uid="{D9C260CF-A61C-49A8-9A0B-F8B69D0400F6}">
      <formula1>GehezuTastenk</formula1>
    </dataValidation>
    <dataValidation type="list" allowBlank="1" showInputMessage="1" showErrorMessage="1" sqref="A23" xr:uid="{FD39550E-B660-48D7-AD94-D9749091EFF5}">
      <formula1>Tabelle</formula1>
    </dataValidation>
  </dataValidation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3" name="Check Box 1">
              <controlPr defaultSize="0" autoFill="0" autoLine="0" autoPict="0">
                <anchor moveWithCells="1">
                  <from>
                    <xdr:col>6</xdr:col>
                    <xdr:colOff>228600</xdr:colOff>
                    <xdr:row>2</xdr:row>
                    <xdr:rowOff>0</xdr:rowOff>
                  </from>
                  <to>
                    <xdr:col>6</xdr:col>
                    <xdr:colOff>533400</xdr:colOff>
                    <xdr:row>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FA85-DAC8-674D-B71E-29AF15F5D573}">
  <dimension ref="A2:Z52"/>
  <sheetViews>
    <sheetView zoomScale="96" zoomScaleNormal="110" workbookViewId="0">
      <selection activeCell="N58" sqref="N58"/>
    </sheetView>
  </sheetViews>
  <sheetFormatPr baseColWidth="10" defaultRowHeight="14"/>
  <cols>
    <col min="12" max="12" width="12.59765625" customWidth="1"/>
  </cols>
  <sheetData>
    <row r="2" spans="1:1" ht="25">
      <c r="A2" s="128" t="s">
        <v>429</v>
      </c>
    </row>
    <row r="17" spans="1:26" ht="29" customHeight="1">
      <c r="A17" s="136" t="s">
        <v>430</v>
      </c>
      <c r="B17" s="135"/>
      <c r="C17" s="138">
        <f>COUNTIF(Z18:Z52,TRUE)</f>
        <v>0</v>
      </c>
      <c r="D17" s="137" t="s">
        <v>431</v>
      </c>
    </row>
    <row r="18" spans="1:26" ht="16" customHeight="1">
      <c r="A18" s="129">
        <v>1</v>
      </c>
      <c r="C18" s="147" t="s">
        <v>434</v>
      </c>
      <c r="D18" s="147"/>
      <c r="E18" s="147"/>
      <c r="F18" s="147"/>
      <c r="G18" s="147"/>
      <c r="H18" s="147"/>
      <c r="I18" s="147"/>
      <c r="J18" s="147"/>
      <c r="K18" s="147"/>
      <c r="L18" s="147"/>
      <c r="Y18" s="133" t="b">
        <f>Z18</f>
        <v>0</v>
      </c>
      <c r="Z18" s="133" t="b">
        <v>0</v>
      </c>
    </row>
    <row r="19" spans="1:26" ht="16" customHeight="1">
      <c r="A19" s="130">
        <v>2</v>
      </c>
      <c r="C19" s="147" t="s">
        <v>435</v>
      </c>
      <c r="D19" s="147"/>
      <c r="E19" s="147"/>
      <c r="F19" s="147"/>
      <c r="G19" s="147"/>
      <c r="H19" s="147"/>
      <c r="I19" s="147"/>
      <c r="J19" s="147"/>
      <c r="K19" s="147"/>
      <c r="L19" s="147"/>
      <c r="Y19" s="133">
        <f t="shared" ref="Y19:Y52" si="0">Z19</f>
        <v>0</v>
      </c>
      <c r="Z19" s="133"/>
    </row>
    <row r="20" spans="1:26" ht="16" customHeight="1">
      <c r="A20" s="129">
        <v>3</v>
      </c>
      <c r="C20" s="148" t="s">
        <v>436</v>
      </c>
      <c r="D20" s="148"/>
      <c r="E20" s="148"/>
      <c r="F20" s="148"/>
      <c r="G20" s="148"/>
      <c r="H20" s="148"/>
      <c r="I20" s="148"/>
      <c r="J20" s="148"/>
      <c r="K20" s="148"/>
      <c r="L20" s="148"/>
      <c r="Y20" s="133">
        <f t="shared" si="0"/>
        <v>0</v>
      </c>
      <c r="Z20" s="133"/>
    </row>
    <row r="21" spans="1:26" ht="16" customHeight="1">
      <c r="A21" s="130">
        <v>4</v>
      </c>
      <c r="C21" s="147" t="s">
        <v>437</v>
      </c>
      <c r="D21" s="147"/>
      <c r="E21" s="147"/>
      <c r="F21" s="147"/>
      <c r="G21" s="147"/>
      <c r="H21" s="147"/>
      <c r="I21" s="147"/>
      <c r="J21" s="147"/>
      <c r="K21" s="147"/>
      <c r="L21" s="147"/>
      <c r="Y21" s="133">
        <f t="shared" si="0"/>
        <v>0</v>
      </c>
      <c r="Z21" s="133"/>
    </row>
    <row r="22" spans="1:26" ht="16" customHeight="1">
      <c r="A22" s="129">
        <v>5</v>
      </c>
      <c r="C22" s="147" t="s">
        <v>438</v>
      </c>
      <c r="D22" s="147"/>
      <c r="E22" s="147"/>
      <c r="F22" s="147"/>
      <c r="G22" s="147"/>
      <c r="H22" s="147"/>
      <c r="I22" s="147"/>
      <c r="J22" s="147"/>
      <c r="K22" s="147"/>
      <c r="L22" s="147"/>
      <c r="Y22" s="133">
        <f t="shared" si="0"/>
        <v>0</v>
      </c>
      <c r="Z22" s="133"/>
    </row>
    <row r="23" spans="1:26" ht="16" customHeight="1">
      <c r="A23" s="130">
        <v>6</v>
      </c>
      <c r="C23" s="147" t="s">
        <v>439</v>
      </c>
      <c r="D23" s="147"/>
      <c r="E23" s="147"/>
      <c r="F23" s="147"/>
      <c r="G23" s="147"/>
      <c r="H23" s="147"/>
      <c r="I23" s="147"/>
      <c r="J23" s="147"/>
      <c r="K23" s="147"/>
      <c r="L23" s="147"/>
      <c r="Y23" s="133">
        <f t="shared" si="0"/>
        <v>0</v>
      </c>
      <c r="Z23" s="133"/>
    </row>
    <row r="24" spans="1:26" ht="16" customHeight="1">
      <c r="A24" s="129">
        <v>7</v>
      </c>
      <c r="C24" s="147" t="s">
        <v>440</v>
      </c>
      <c r="D24" s="147"/>
      <c r="E24" s="147"/>
      <c r="F24" s="147"/>
      <c r="G24" s="147"/>
      <c r="H24" s="147"/>
      <c r="I24" s="147"/>
      <c r="J24" s="147"/>
      <c r="K24" s="147"/>
      <c r="L24" s="147"/>
      <c r="Y24" s="133">
        <f t="shared" si="0"/>
        <v>0</v>
      </c>
      <c r="Z24" s="133"/>
    </row>
    <row r="25" spans="1:26" ht="16" customHeight="1">
      <c r="A25" s="130">
        <v>8</v>
      </c>
      <c r="C25" s="147" t="s">
        <v>441</v>
      </c>
      <c r="D25" s="147"/>
      <c r="E25" s="147"/>
      <c r="F25" s="147"/>
      <c r="G25" s="147"/>
      <c r="H25" s="147"/>
      <c r="I25" s="147"/>
      <c r="J25" s="147"/>
      <c r="K25" s="147"/>
      <c r="L25" s="147"/>
      <c r="Y25" s="133">
        <f t="shared" si="0"/>
        <v>0</v>
      </c>
      <c r="Z25" s="133"/>
    </row>
    <row r="26" spans="1:26" ht="16" customHeight="1">
      <c r="A26" s="129">
        <v>9</v>
      </c>
      <c r="C26" s="147" t="s">
        <v>442</v>
      </c>
      <c r="D26" s="147"/>
      <c r="E26" s="147"/>
      <c r="F26" s="147"/>
      <c r="G26" s="147"/>
      <c r="H26" s="147"/>
      <c r="I26" s="147"/>
      <c r="J26" s="147"/>
      <c r="K26" s="147"/>
      <c r="L26" s="147"/>
      <c r="Y26" s="133">
        <f t="shared" si="0"/>
        <v>0</v>
      </c>
      <c r="Z26" s="133"/>
    </row>
    <row r="27" spans="1:26" ht="16" customHeight="1">
      <c r="A27" s="130">
        <v>10</v>
      </c>
      <c r="C27" s="147" t="s">
        <v>443</v>
      </c>
      <c r="D27" s="147"/>
      <c r="E27" s="147"/>
      <c r="F27" s="147"/>
      <c r="G27" s="147"/>
      <c r="H27" s="147"/>
      <c r="I27" s="147"/>
      <c r="J27" s="147"/>
      <c r="K27" s="147"/>
      <c r="L27" s="147"/>
      <c r="Y27" s="133">
        <f t="shared" si="0"/>
        <v>0</v>
      </c>
      <c r="Z27" s="133"/>
    </row>
    <row r="28" spans="1:26" ht="16" customHeight="1">
      <c r="A28" s="129">
        <v>11</v>
      </c>
      <c r="C28" s="147" t="s">
        <v>444</v>
      </c>
      <c r="D28" s="147"/>
      <c r="E28" s="147"/>
      <c r="F28" s="147"/>
      <c r="G28" s="147"/>
      <c r="H28" s="147"/>
      <c r="I28" s="147"/>
      <c r="J28" s="147"/>
      <c r="K28" s="147"/>
      <c r="L28" s="147"/>
      <c r="Y28" s="133" t="b">
        <f t="shared" si="0"/>
        <v>0</v>
      </c>
      <c r="Z28" s="133" t="b">
        <v>0</v>
      </c>
    </row>
    <row r="29" spans="1:26" ht="16" customHeight="1">
      <c r="A29" s="130">
        <v>12</v>
      </c>
      <c r="C29" s="147" t="s">
        <v>445</v>
      </c>
      <c r="D29" s="147"/>
      <c r="E29" s="147"/>
      <c r="F29" s="147"/>
      <c r="G29" s="147"/>
      <c r="H29" s="147"/>
      <c r="I29" s="147"/>
      <c r="J29" s="147"/>
      <c r="K29" s="147"/>
      <c r="L29" s="147"/>
      <c r="Y29" s="133" t="b">
        <f t="shared" si="0"/>
        <v>0</v>
      </c>
      <c r="Z29" s="133" t="b">
        <v>0</v>
      </c>
    </row>
    <row r="30" spans="1:26" ht="16" customHeight="1">
      <c r="A30" s="129">
        <v>13</v>
      </c>
      <c r="C30" s="147" t="s">
        <v>446</v>
      </c>
      <c r="D30" s="147"/>
      <c r="E30" s="147"/>
      <c r="F30" s="147"/>
      <c r="G30" s="147"/>
      <c r="H30" s="147"/>
      <c r="I30" s="147"/>
      <c r="J30" s="147"/>
      <c r="K30" s="147"/>
      <c r="L30" s="147"/>
      <c r="Y30" s="133" t="b">
        <f t="shared" si="0"/>
        <v>0</v>
      </c>
      <c r="Z30" s="133" t="b">
        <v>0</v>
      </c>
    </row>
    <row r="31" spans="1:26" ht="16" customHeight="1">
      <c r="A31" s="130">
        <v>14</v>
      </c>
      <c r="C31" s="147" t="s">
        <v>447</v>
      </c>
      <c r="D31" s="147"/>
      <c r="E31" s="147"/>
      <c r="F31" s="147"/>
      <c r="G31" s="147"/>
      <c r="H31" s="147"/>
      <c r="I31" s="147"/>
      <c r="J31" s="147"/>
      <c r="K31" s="147"/>
      <c r="L31" s="147"/>
      <c r="Y31" s="133" t="b">
        <f t="shared" si="0"/>
        <v>0</v>
      </c>
      <c r="Z31" s="133" t="b">
        <v>0</v>
      </c>
    </row>
    <row r="32" spans="1:26" ht="16" customHeight="1">
      <c r="A32" s="129">
        <v>15</v>
      </c>
      <c r="C32" s="147" t="s">
        <v>448</v>
      </c>
      <c r="D32" s="147"/>
      <c r="E32" s="147"/>
      <c r="F32" s="147"/>
      <c r="G32" s="147"/>
      <c r="H32" s="147"/>
      <c r="I32" s="147"/>
      <c r="J32" s="147"/>
      <c r="K32" s="147"/>
      <c r="L32" s="147"/>
      <c r="Y32" s="133" t="b">
        <f t="shared" si="0"/>
        <v>0</v>
      </c>
      <c r="Z32" s="133" t="b">
        <v>0</v>
      </c>
    </row>
    <row r="33" spans="1:26" ht="16" customHeight="1">
      <c r="A33" s="130">
        <v>16</v>
      </c>
      <c r="C33" s="147" t="s">
        <v>449</v>
      </c>
      <c r="D33" s="147"/>
      <c r="E33" s="147"/>
      <c r="F33" s="147"/>
      <c r="G33" s="147"/>
      <c r="H33" s="147"/>
      <c r="I33" s="147"/>
      <c r="J33" s="147"/>
      <c r="K33" s="147"/>
      <c r="L33" s="147"/>
      <c r="Y33" s="133">
        <f t="shared" si="0"/>
        <v>0</v>
      </c>
      <c r="Z33" s="133"/>
    </row>
    <row r="34" spans="1:26" ht="16" customHeight="1">
      <c r="A34" s="129">
        <v>17</v>
      </c>
      <c r="C34" s="147" t="s">
        <v>450</v>
      </c>
      <c r="D34" s="147"/>
      <c r="E34" s="147"/>
      <c r="F34" s="147"/>
      <c r="G34" s="147"/>
      <c r="H34" s="147"/>
      <c r="I34" s="147"/>
      <c r="J34" s="147"/>
      <c r="K34" s="147"/>
      <c r="L34" s="147"/>
      <c r="Y34" s="133">
        <f t="shared" si="0"/>
        <v>0</v>
      </c>
      <c r="Z34" s="133"/>
    </row>
    <row r="35" spans="1:26" ht="16" customHeight="1">
      <c r="A35" s="130">
        <v>18</v>
      </c>
      <c r="C35" s="147" t="s">
        <v>452</v>
      </c>
      <c r="D35" s="147"/>
      <c r="E35" s="147"/>
      <c r="F35" s="147"/>
      <c r="G35" s="147"/>
      <c r="H35" s="147"/>
      <c r="I35" s="147"/>
      <c r="J35" s="147"/>
      <c r="K35" s="147"/>
      <c r="L35" s="147"/>
      <c r="Y35" s="133">
        <f t="shared" si="0"/>
        <v>0</v>
      </c>
      <c r="Z35" s="133"/>
    </row>
    <row r="36" spans="1:26" ht="16" customHeight="1">
      <c r="A36" s="129">
        <v>19</v>
      </c>
      <c r="C36" s="147" t="s">
        <v>451</v>
      </c>
      <c r="D36" s="147"/>
      <c r="E36" s="147"/>
      <c r="F36" s="147"/>
      <c r="G36" s="147"/>
      <c r="H36" s="147"/>
      <c r="I36" s="147"/>
      <c r="J36" s="147"/>
      <c r="K36" s="147"/>
      <c r="L36" s="147"/>
      <c r="Y36" s="133">
        <f t="shared" si="0"/>
        <v>0</v>
      </c>
      <c r="Z36" s="133"/>
    </row>
    <row r="37" spans="1:26" ht="16" customHeight="1">
      <c r="A37" s="130">
        <v>20</v>
      </c>
      <c r="C37" s="147" t="s">
        <v>453</v>
      </c>
      <c r="D37" s="147"/>
      <c r="E37" s="147"/>
      <c r="F37" s="147"/>
      <c r="G37" s="147"/>
      <c r="H37" s="147"/>
      <c r="I37" s="147"/>
      <c r="J37" s="147"/>
      <c r="K37" s="147"/>
      <c r="L37" s="147"/>
      <c r="Y37" s="133">
        <f t="shared" si="0"/>
        <v>0</v>
      </c>
      <c r="Z37" s="133"/>
    </row>
    <row r="38" spans="1:26" ht="16" customHeight="1">
      <c r="A38" s="129">
        <v>21</v>
      </c>
      <c r="C38" s="147" t="s">
        <v>454</v>
      </c>
      <c r="D38" s="147"/>
      <c r="E38" s="147"/>
      <c r="F38" s="147"/>
      <c r="G38" s="147"/>
      <c r="H38" s="147"/>
      <c r="I38" s="147"/>
      <c r="J38" s="147"/>
      <c r="K38" s="147"/>
      <c r="L38" s="147"/>
      <c r="Y38" s="133">
        <f t="shared" si="0"/>
        <v>0</v>
      </c>
      <c r="Z38" s="133"/>
    </row>
    <row r="39" spans="1:26" ht="16" customHeight="1">
      <c r="A39" s="130">
        <v>22</v>
      </c>
      <c r="C39" s="147" t="s">
        <v>455</v>
      </c>
      <c r="D39" s="147"/>
      <c r="E39" s="147"/>
      <c r="F39" s="147"/>
      <c r="G39" s="147"/>
      <c r="H39" s="147"/>
      <c r="I39" s="147"/>
      <c r="J39" s="147"/>
      <c r="K39" s="147"/>
      <c r="L39" s="147"/>
      <c r="Y39" s="133" t="b">
        <f t="shared" si="0"/>
        <v>0</v>
      </c>
      <c r="Z39" s="133" t="b">
        <v>0</v>
      </c>
    </row>
    <row r="40" spans="1:26" ht="16" customHeight="1">
      <c r="A40" s="129">
        <v>23</v>
      </c>
      <c r="C40" s="147" t="s">
        <v>456</v>
      </c>
      <c r="D40" s="147"/>
      <c r="E40" s="147"/>
      <c r="F40" s="147"/>
      <c r="G40" s="147"/>
      <c r="H40" s="147"/>
      <c r="I40" s="147"/>
      <c r="J40" s="147"/>
      <c r="K40" s="147"/>
      <c r="L40" s="147"/>
      <c r="Y40" s="133" t="b">
        <f t="shared" si="0"/>
        <v>0</v>
      </c>
      <c r="Z40" s="133" t="b">
        <v>0</v>
      </c>
    </row>
    <row r="41" spans="1:26" ht="16" customHeight="1">
      <c r="A41" s="130">
        <v>24</v>
      </c>
      <c r="C41" s="147" t="s">
        <v>457</v>
      </c>
      <c r="D41" s="147"/>
      <c r="E41" s="147"/>
      <c r="F41" s="147"/>
      <c r="G41" s="147"/>
      <c r="H41" s="147"/>
      <c r="I41" s="147"/>
      <c r="J41" s="147"/>
      <c r="K41" s="147"/>
      <c r="L41" s="147"/>
      <c r="Y41" s="133" t="b">
        <f t="shared" si="0"/>
        <v>0</v>
      </c>
      <c r="Z41" s="133" t="b">
        <v>0</v>
      </c>
    </row>
    <row r="42" spans="1:26" ht="16" customHeight="1">
      <c r="A42" s="129">
        <v>25</v>
      </c>
      <c r="C42" s="147" t="s">
        <v>458</v>
      </c>
      <c r="D42" s="147"/>
      <c r="E42" s="147"/>
      <c r="F42" s="147"/>
      <c r="G42" s="147"/>
      <c r="H42" s="147"/>
      <c r="I42" s="147"/>
      <c r="J42" s="147"/>
      <c r="K42" s="147"/>
      <c r="L42" s="147"/>
      <c r="Y42" s="133" t="b">
        <f t="shared" si="0"/>
        <v>0</v>
      </c>
      <c r="Z42" s="133" t="b">
        <v>0</v>
      </c>
    </row>
    <row r="43" spans="1:26" ht="16" customHeight="1">
      <c r="A43" s="130">
        <v>26</v>
      </c>
      <c r="C43" s="147" t="s">
        <v>459</v>
      </c>
      <c r="D43" s="147"/>
      <c r="E43" s="147"/>
      <c r="F43" s="147"/>
      <c r="G43" s="147"/>
      <c r="H43" s="147"/>
      <c r="I43" s="147"/>
      <c r="J43" s="147"/>
      <c r="K43" s="147"/>
      <c r="L43" s="147"/>
      <c r="Y43" s="133" t="b">
        <f t="shared" si="0"/>
        <v>0</v>
      </c>
      <c r="Z43" s="133" t="b">
        <v>0</v>
      </c>
    </row>
    <row r="44" spans="1:26" ht="16" customHeight="1">
      <c r="A44" s="129">
        <v>27</v>
      </c>
      <c r="C44" s="147" t="s">
        <v>460</v>
      </c>
      <c r="D44" s="147"/>
      <c r="E44" s="147"/>
      <c r="F44" s="147"/>
      <c r="G44" s="147"/>
      <c r="H44" s="147"/>
      <c r="I44" s="147"/>
      <c r="J44" s="147"/>
      <c r="K44" s="147"/>
      <c r="L44" s="147"/>
      <c r="Y44" s="133" t="b">
        <f t="shared" si="0"/>
        <v>0</v>
      </c>
      <c r="Z44" s="133" t="b">
        <v>0</v>
      </c>
    </row>
    <row r="45" spans="1:26" ht="16" customHeight="1">
      <c r="A45" s="130">
        <v>28</v>
      </c>
      <c r="C45" s="147" t="s">
        <v>461</v>
      </c>
      <c r="D45" s="147"/>
      <c r="E45" s="147"/>
      <c r="F45" s="147"/>
      <c r="G45" s="147"/>
      <c r="H45" s="147"/>
      <c r="I45" s="147"/>
      <c r="J45" s="147"/>
      <c r="K45" s="147"/>
      <c r="L45" s="147"/>
      <c r="Y45" s="133" t="b">
        <f t="shared" si="0"/>
        <v>0</v>
      </c>
      <c r="Z45" s="133" t="b">
        <v>0</v>
      </c>
    </row>
    <row r="46" spans="1:26" ht="16" customHeight="1">
      <c r="A46" s="129">
        <v>29</v>
      </c>
      <c r="C46" s="147" t="s">
        <v>462</v>
      </c>
      <c r="D46" s="147"/>
      <c r="E46" s="147"/>
      <c r="F46" s="147"/>
      <c r="G46" s="147"/>
      <c r="H46" s="147"/>
      <c r="I46" s="147"/>
      <c r="J46" s="147"/>
      <c r="K46" s="147"/>
      <c r="L46" s="147"/>
      <c r="Y46" s="133" t="b">
        <f t="shared" si="0"/>
        <v>0</v>
      </c>
      <c r="Z46" s="133" t="b">
        <v>0</v>
      </c>
    </row>
    <row r="47" spans="1:26" ht="16" customHeight="1">
      <c r="A47" s="130">
        <v>30</v>
      </c>
      <c r="C47" s="147" t="s">
        <v>463</v>
      </c>
      <c r="D47" s="147"/>
      <c r="E47" s="147"/>
      <c r="F47" s="147"/>
      <c r="G47" s="147"/>
      <c r="H47" s="147"/>
      <c r="I47" s="147"/>
      <c r="J47" s="147"/>
      <c r="K47" s="147"/>
      <c r="L47" s="147"/>
      <c r="Y47" s="133" t="b">
        <f t="shared" si="0"/>
        <v>0</v>
      </c>
      <c r="Z47" s="133" t="b">
        <v>0</v>
      </c>
    </row>
    <row r="48" spans="1:26" ht="16" customHeight="1">
      <c r="A48" s="129">
        <v>31</v>
      </c>
      <c r="C48" s="147" t="s">
        <v>464</v>
      </c>
      <c r="D48" s="147"/>
      <c r="E48" s="147"/>
      <c r="F48" s="147"/>
      <c r="G48" s="147"/>
      <c r="H48" s="147"/>
      <c r="I48" s="147"/>
      <c r="J48" s="147"/>
      <c r="K48" s="147"/>
      <c r="L48" s="147"/>
      <c r="Y48" s="133" t="b">
        <f t="shared" si="0"/>
        <v>0</v>
      </c>
      <c r="Z48" s="133" t="b">
        <v>0</v>
      </c>
    </row>
    <row r="49" spans="1:26" ht="16" customHeight="1">
      <c r="A49" s="130">
        <v>32</v>
      </c>
      <c r="C49" s="147" t="s">
        <v>465</v>
      </c>
      <c r="D49" s="147"/>
      <c r="E49" s="147"/>
      <c r="F49" s="147"/>
      <c r="G49" s="147"/>
      <c r="H49" s="147"/>
      <c r="I49" s="147"/>
      <c r="J49" s="147"/>
      <c r="K49" s="147"/>
      <c r="L49" s="147"/>
      <c r="Y49" s="133" t="b">
        <f t="shared" si="0"/>
        <v>0</v>
      </c>
      <c r="Z49" s="133" t="b">
        <v>0</v>
      </c>
    </row>
    <row r="50" spans="1:26" ht="16" customHeight="1">
      <c r="A50" s="130">
        <v>34</v>
      </c>
      <c r="C50" s="147" t="s">
        <v>466</v>
      </c>
      <c r="D50" s="147"/>
      <c r="E50" s="147"/>
      <c r="F50" s="147"/>
      <c r="G50" s="147"/>
      <c r="H50" s="147"/>
      <c r="I50" s="147"/>
      <c r="J50" s="147"/>
      <c r="K50" s="147"/>
      <c r="L50" s="147"/>
      <c r="Y50" s="133" t="b">
        <f t="shared" si="0"/>
        <v>0</v>
      </c>
      <c r="Z50" s="133" t="b">
        <v>0</v>
      </c>
    </row>
    <row r="51" spans="1:26" ht="16" customHeight="1">
      <c r="A51" s="129">
        <v>35</v>
      </c>
      <c r="C51" s="147" t="s">
        <v>467</v>
      </c>
      <c r="D51" s="147"/>
      <c r="E51" s="147"/>
      <c r="F51" s="147"/>
      <c r="G51" s="147"/>
      <c r="H51" s="147"/>
      <c r="I51" s="147"/>
      <c r="J51" s="147"/>
      <c r="K51" s="147"/>
      <c r="L51" s="147"/>
      <c r="Y51" s="133" t="b">
        <f t="shared" si="0"/>
        <v>0</v>
      </c>
      <c r="Z51" s="133" t="b">
        <v>0</v>
      </c>
    </row>
    <row r="52" spans="1:26" ht="16" customHeight="1">
      <c r="A52" s="134">
        <v>36</v>
      </c>
      <c r="B52" s="135"/>
      <c r="C52" s="147" t="s">
        <v>468</v>
      </c>
      <c r="D52" s="147"/>
      <c r="E52" s="147"/>
      <c r="F52" s="147"/>
      <c r="G52" s="147"/>
      <c r="H52" s="147"/>
      <c r="I52" s="147"/>
      <c r="J52" s="147"/>
      <c r="K52" s="147"/>
      <c r="L52" s="147"/>
      <c r="Y52" s="133">
        <f t="shared" si="0"/>
        <v>0</v>
      </c>
      <c r="Z52" s="133"/>
    </row>
  </sheetData>
  <mergeCells count="35">
    <mergeCell ref="C37:L37"/>
    <mergeCell ref="C38:L38"/>
    <mergeCell ref="C51:L51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31:L31"/>
    <mergeCell ref="C32:L32"/>
    <mergeCell ref="C33:L33"/>
    <mergeCell ref="C34:L34"/>
    <mergeCell ref="C36:L36"/>
    <mergeCell ref="C18:L18"/>
    <mergeCell ref="C19:L19"/>
    <mergeCell ref="C52:L52"/>
    <mergeCell ref="C20:L20"/>
    <mergeCell ref="C21:L21"/>
    <mergeCell ref="C22:L22"/>
    <mergeCell ref="C23:L23"/>
    <mergeCell ref="C24:L24"/>
    <mergeCell ref="C25:L25"/>
    <mergeCell ref="C26:L26"/>
    <mergeCell ref="C39:L39"/>
    <mergeCell ref="C35:L35"/>
    <mergeCell ref="C27:L27"/>
    <mergeCell ref="C28:L28"/>
    <mergeCell ref="C29:L29"/>
    <mergeCell ref="C30:L30"/>
  </mergeCells>
  <conditionalFormatting sqref="C18:L18">
    <cfRule type="expression" dxfId="36" priority="41">
      <formula>$Z18=TRUE</formula>
    </cfRule>
  </conditionalFormatting>
  <conditionalFormatting sqref="C20">
    <cfRule type="expression" dxfId="35" priority="40" stopIfTrue="1">
      <formula>$Z20=TRUE</formula>
    </cfRule>
  </conditionalFormatting>
  <conditionalFormatting sqref="C19:L19">
    <cfRule type="expression" dxfId="34" priority="39">
      <formula>$Z19=TRUE</formula>
    </cfRule>
  </conditionalFormatting>
  <conditionalFormatting sqref="C21:L21">
    <cfRule type="expression" dxfId="33" priority="38">
      <formula>$Z21=TRUE</formula>
    </cfRule>
  </conditionalFormatting>
  <conditionalFormatting sqref="C22:L22">
    <cfRule type="expression" dxfId="32" priority="37">
      <formula>$Z22=TRUE</formula>
    </cfRule>
  </conditionalFormatting>
  <conditionalFormatting sqref="C23:L23">
    <cfRule type="expression" dxfId="31" priority="36">
      <formula>$Z23=TRUE</formula>
    </cfRule>
  </conditionalFormatting>
  <conditionalFormatting sqref="C24:L24">
    <cfRule type="expression" dxfId="30" priority="35">
      <formula>$Z24=TRUE</formula>
    </cfRule>
  </conditionalFormatting>
  <conditionalFormatting sqref="C25:L25">
    <cfRule type="expression" dxfId="29" priority="34">
      <formula>$Z25=TRUE</formula>
    </cfRule>
  </conditionalFormatting>
  <conditionalFormatting sqref="C26:L26">
    <cfRule type="expression" dxfId="28" priority="33">
      <formula>$Z26=TRUE</formula>
    </cfRule>
  </conditionalFormatting>
  <conditionalFormatting sqref="C27:L27">
    <cfRule type="expression" dxfId="27" priority="32">
      <formula>$Z27=TRUE</formula>
    </cfRule>
  </conditionalFormatting>
  <conditionalFormatting sqref="C29:L29">
    <cfRule type="expression" dxfId="26" priority="31">
      <formula>$Z29=TRUE</formula>
    </cfRule>
  </conditionalFormatting>
  <conditionalFormatting sqref="C28:L28">
    <cfRule type="expression" dxfId="25" priority="30">
      <formula>$Z28=TRUE</formula>
    </cfRule>
  </conditionalFormatting>
  <conditionalFormatting sqref="C30:L30">
    <cfRule type="expression" dxfId="24" priority="29">
      <formula>$Z30=TRUE</formula>
    </cfRule>
  </conditionalFormatting>
  <conditionalFormatting sqref="C33:L33 C37:L37">
    <cfRule type="expression" dxfId="23" priority="26">
      <formula>$Z33=TRUE</formula>
    </cfRule>
  </conditionalFormatting>
  <conditionalFormatting sqref="C31:L31">
    <cfRule type="expression" dxfId="22" priority="25">
      <formula>$Z31=TRUE</formula>
    </cfRule>
  </conditionalFormatting>
  <conditionalFormatting sqref="C32:L32">
    <cfRule type="expression" dxfId="21" priority="24">
      <formula>$Z32=TRUE</formula>
    </cfRule>
  </conditionalFormatting>
  <conditionalFormatting sqref="C34:L34">
    <cfRule type="expression" dxfId="20" priority="21">
      <formula>$Z34=TRUE</formula>
    </cfRule>
  </conditionalFormatting>
  <conditionalFormatting sqref="C35:L35">
    <cfRule type="expression" dxfId="19" priority="20">
      <formula>$Z35=TRUE</formula>
    </cfRule>
  </conditionalFormatting>
  <conditionalFormatting sqref="C36:L36">
    <cfRule type="expression" dxfId="18" priority="19">
      <formula>$Z36=TRUE</formula>
    </cfRule>
  </conditionalFormatting>
  <conditionalFormatting sqref="C38:L38">
    <cfRule type="expression" dxfId="17" priority="18">
      <formula>$Z38=TRUE</formula>
    </cfRule>
  </conditionalFormatting>
  <conditionalFormatting sqref="C39:L39">
    <cfRule type="expression" dxfId="16" priority="17">
      <formula>$Z39=TRUE</formula>
    </cfRule>
  </conditionalFormatting>
  <conditionalFormatting sqref="C40:L40">
    <cfRule type="expression" dxfId="15" priority="16">
      <formula>$Z40=TRUE</formula>
    </cfRule>
  </conditionalFormatting>
  <conditionalFormatting sqref="C42:L42">
    <cfRule type="expression" dxfId="14" priority="15">
      <formula>$Z42=TRUE</formula>
    </cfRule>
  </conditionalFormatting>
  <conditionalFormatting sqref="C41:L41">
    <cfRule type="expression" dxfId="13" priority="14">
      <formula>$Z41=TRUE</formula>
    </cfRule>
  </conditionalFormatting>
  <conditionalFormatting sqref="C43:L43">
    <cfRule type="expression" dxfId="12" priority="13">
      <formula>$Z43=TRUE</formula>
    </cfRule>
  </conditionalFormatting>
  <conditionalFormatting sqref="C44:L44">
    <cfRule type="expression" dxfId="11" priority="12">
      <formula>$Z44=TRUE</formula>
    </cfRule>
  </conditionalFormatting>
  <conditionalFormatting sqref="C46:L46">
    <cfRule type="expression" dxfId="10" priority="11">
      <formula>$Z46=TRUE</formula>
    </cfRule>
  </conditionalFormatting>
  <conditionalFormatting sqref="C45:L45">
    <cfRule type="expression" dxfId="9" priority="10">
      <formula>$Z45=TRUE</formula>
    </cfRule>
  </conditionalFormatting>
  <conditionalFormatting sqref="C47:L47">
    <cfRule type="expression" dxfId="8" priority="9">
      <formula>$Z47=TRUE</formula>
    </cfRule>
  </conditionalFormatting>
  <conditionalFormatting sqref="C48:L48">
    <cfRule type="expression" dxfId="7" priority="8">
      <formula>$Z48=TRUE</formula>
    </cfRule>
  </conditionalFormatting>
  <conditionalFormatting sqref="C49:L49">
    <cfRule type="expression" dxfId="6" priority="7">
      <formula>$Z49=TRUE</formula>
    </cfRule>
  </conditionalFormatting>
  <conditionalFormatting sqref="C50:L50">
    <cfRule type="expression" dxfId="5" priority="6">
      <formula>$Z50=TRUE</formula>
    </cfRule>
  </conditionalFormatting>
  <conditionalFormatting sqref="C51:L51">
    <cfRule type="expression" dxfId="4" priority="5">
      <formula>$Z51=TRUE</formula>
    </cfRule>
  </conditionalFormatting>
  <conditionalFormatting sqref="C52:L52">
    <cfRule type="expression" dxfId="3" priority="4">
      <formula>$Z52=TRUE</formula>
    </cfRule>
  </conditionalFormatting>
  <conditionalFormatting sqref="C17">
    <cfRule type="cellIs" dxfId="2" priority="1" operator="greaterThan">
      <formula>33</formula>
    </cfRule>
    <cfRule type="cellIs" dxfId="1" priority="2" operator="between">
      <formula>19</formula>
      <formula>32</formula>
    </cfRule>
    <cfRule type="cellIs" dxfId="0" priority="3" operator="lessThan">
      <formula>19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3" name="Check Box 1">
              <controlPr defaultSize="0" autoFill="0" autoLine="0" autoPict="0">
                <anchor moveWithCells="1">
                  <from>
                    <xdr:col>1</xdr:col>
                    <xdr:colOff>203200</xdr:colOff>
                    <xdr:row>17</xdr:row>
                    <xdr:rowOff>0</xdr:rowOff>
                  </from>
                  <to>
                    <xdr:col>1</xdr:col>
                    <xdr:colOff>457200</xdr:colOff>
                    <xdr:row>17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4" r:id="rId4" name="Check Box 2">
              <controlPr defaultSize="0" autoFill="0" autoLine="0" autoPict="0">
                <anchor moveWithCells="1">
                  <from>
                    <xdr:col>1</xdr:col>
                    <xdr:colOff>203200</xdr:colOff>
                    <xdr:row>18</xdr:row>
                    <xdr:rowOff>0</xdr:rowOff>
                  </from>
                  <to>
                    <xdr:col>1</xdr:col>
                    <xdr:colOff>457200</xdr:colOff>
                    <xdr:row>18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5" r:id="rId5" name="Check Box 3">
              <controlPr defaultSize="0" autoFill="0" autoLine="0" autoPict="0">
                <anchor moveWithCells="1">
                  <from>
                    <xdr:col>1</xdr:col>
                    <xdr:colOff>203200</xdr:colOff>
                    <xdr:row>19</xdr:row>
                    <xdr:rowOff>0</xdr:rowOff>
                  </from>
                  <to>
                    <xdr:col>1</xdr:col>
                    <xdr:colOff>457200</xdr:colOff>
                    <xdr:row>19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6" r:id="rId6" name="Check Box 4">
              <controlPr defaultSize="0" autoFill="0" autoLine="0" autoPict="0">
                <anchor moveWithCells="1">
                  <from>
                    <xdr:col>1</xdr:col>
                    <xdr:colOff>203200</xdr:colOff>
                    <xdr:row>20</xdr:row>
                    <xdr:rowOff>0</xdr:rowOff>
                  </from>
                  <to>
                    <xdr:col>1</xdr:col>
                    <xdr:colOff>457200</xdr:colOff>
                    <xdr:row>20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7" r:id="rId7" name="Check Box 5">
              <controlPr defaultSize="0" autoFill="0" autoLine="0" autoPict="0">
                <anchor moveWithCells="1">
                  <from>
                    <xdr:col>1</xdr:col>
                    <xdr:colOff>203200</xdr:colOff>
                    <xdr:row>21</xdr:row>
                    <xdr:rowOff>0</xdr:rowOff>
                  </from>
                  <to>
                    <xdr:col>1</xdr:col>
                    <xdr:colOff>457200</xdr:colOff>
                    <xdr:row>21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8" r:id="rId8" name="Check Box 6">
              <controlPr defaultSize="0" autoFill="0" autoLine="0" autoPict="0">
                <anchor moveWithCells="1">
                  <from>
                    <xdr:col>1</xdr:col>
                    <xdr:colOff>203200</xdr:colOff>
                    <xdr:row>22</xdr:row>
                    <xdr:rowOff>0</xdr:rowOff>
                  </from>
                  <to>
                    <xdr:col>1</xdr:col>
                    <xdr:colOff>457200</xdr:colOff>
                    <xdr:row>22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9" r:id="rId9" name="Check Box 7">
              <controlPr defaultSize="0" autoFill="0" autoLine="0" autoPict="0">
                <anchor moveWithCells="1">
                  <from>
                    <xdr:col>1</xdr:col>
                    <xdr:colOff>203200</xdr:colOff>
                    <xdr:row>23</xdr:row>
                    <xdr:rowOff>0</xdr:rowOff>
                  </from>
                  <to>
                    <xdr:col>1</xdr:col>
                    <xdr:colOff>457200</xdr:colOff>
                    <xdr:row>23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0" r:id="rId10" name="Check Box 8">
              <controlPr defaultSize="0" autoFill="0" autoLine="0" autoPict="0">
                <anchor moveWithCells="1">
                  <from>
                    <xdr:col>1</xdr:col>
                    <xdr:colOff>203200</xdr:colOff>
                    <xdr:row>24</xdr:row>
                    <xdr:rowOff>0</xdr:rowOff>
                  </from>
                  <to>
                    <xdr:col>1</xdr:col>
                    <xdr:colOff>457200</xdr:colOff>
                    <xdr:row>24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1" r:id="rId11" name="Check Box 9">
              <controlPr defaultSize="0" autoFill="0" autoLine="0" autoPict="0">
                <anchor moveWithCells="1">
                  <from>
                    <xdr:col>1</xdr:col>
                    <xdr:colOff>203200</xdr:colOff>
                    <xdr:row>25</xdr:row>
                    <xdr:rowOff>0</xdr:rowOff>
                  </from>
                  <to>
                    <xdr:col>1</xdr:col>
                    <xdr:colOff>457200</xdr:colOff>
                    <xdr:row>25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2" r:id="rId12" name="Check Box 10">
              <controlPr defaultSize="0" autoFill="0" autoLine="0" autoPict="0">
                <anchor moveWithCells="1">
                  <from>
                    <xdr:col>1</xdr:col>
                    <xdr:colOff>203200</xdr:colOff>
                    <xdr:row>26</xdr:row>
                    <xdr:rowOff>0</xdr:rowOff>
                  </from>
                  <to>
                    <xdr:col>1</xdr:col>
                    <xdr:colOff>457200</xdr:colOff>
                    <xdr:row>26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3" r:id="rId13" name="Check Box 11">
              <controlPr defaultSize="0" autoFill="0" autoLine="0" autoPict="0">
                <anchor moveWithCells="1">
                  <from>
                    <xdr:col>1</xdr:col>
                    <xdr:colOff>203200</xdr:colOff>
                    <xdr:row>27</xdr:row>
                    <xdr:rowOff>0</xdr:rowOff>
                  </from>
                  <to>
                    <xdr:col>1</xdr:col>
                    <xdr:colOff>457200</xdr:colOff>
                    <xdr:row>27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4" r:id="rId14" name="Check Box 12">
              <controlPr defaultSize="0" autoFill="0" autoLine="0" autoPict="0">
                <anchor moveWithCells="1">
                  <from>
                    <xdr:col>1</xdr:col>
                    <xdr:colOff>203200</xdr:colOff>
                    <xdr:row>28</xdr:row>
                    <xdr:rowOff>0</xdr:rowOff>
                  </from>
                  <to>
                    <xdr:col>1</xdr:col>
                    <xdr:colOff>457200</xdr:colOff>
                    <xdr:row>28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5" r:id="rId15" name="Check Box 13">
              <controlPr defaultSize="0" autoFill="0" autoLine="0" autoPict="0">
                <anchor moveWithCells="1">
                  <from>
                    <xdr:col>1</xdr:col>
                    <xdr:colOff>203200</xdr:colOff>
                    <xdr:row>29</xdr:row>
                    <xdr:rowOff>0</xdr:rowOff>
                  </from>
                  <to>
                    <xdr:col>1</xdr:col>
                    <xdr:colOff>457200</xdr:colOff>
                    <xdr:row>29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6" r:id="rId16" name="Check Box 14">
              <controlPr defaultSize="0" autoFill="0" autoLine="0" autoPict="0">
                <anchor moveWithCells="1">
                  <from>
                    <xdr:col>1</xdr:col>
                    <xdr:colOff>203200</xdr:colOff>
                    <xdr:row>30</xdr:row>
                    <xdr:rowOff>0</xdr:rowOff>
                  </from>
                  <to>
                    <xdr:col>1</xdr:col>
                    <xdr:colOff>457200</xdr:colOff>
                    <xdr:row>30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7" r:id="rId17" name="Check Box 15">
              <controlPr defaultSize="0" autoFill="0" autoLine="0" autoPict="0">
                <anchor moveWithCells="1">
                  <from>
                    <xdr:col>1</xdr:col>
                    <xdr:colOff>203200</xdr:colOff>
                    <xdr:row>31</xdr:row>
                    <xdr:rowOff>0</xdr:rowOff>
                  </from>
                  <to>
                    <xdr:col>1</xdr:col>
                    <xdr:colOff>457200</xdr:colOff>
                    <xdr:row>31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8" r:id="rId18" name="Check Box 16">
              <controlPr defaultSize="0" autoFill="0" autoLine="0" autoPict="0">
                <anchor moveWithCells="1">
                  <from>
                    <xdr:col>1</xdr:col>
                    <xdr:colOff>203200</xdr:colOff>
                    <xdr:row>32</xdr:row>
                    <xdr:rowOff>0</xdr:rowOff>
                  </from>
                  <to>
                    <xdr:col>1</xdr:col>
                    <xdr:colOff>457200</xdr:colOff>
                    <xdr:row>32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9" r:id="rId19" name="Check Box 17">
              <controlPr defaultSize="0" autoFill="0" autoLine="0" autoPict="0">
                <anchor moveWithCells="1">
                  <from>
                    <xdr:col>1</xdr:col>
                    <xdr:colOff>203200</xdr:colOff>
                    <xdr:row>33</xdr:row>
                    <xdr:rowOff>0</xdr:rowOff>
                  </from>
                  <to>
                    <xdr:col>1</xdr:col>
                    <xdr:colOff>457200</xdr:colOff>
                    <xdr:row>33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0" r:id="rId20" name="Check Box 18">
              <controlPr defaultSize="0" autoFill="0" autoLine="0" autoPict="0">
                <anchor moveWithCells="1">
                  <from>
                    <xdr:col>1</xdr:col>
                    <xdr:colOff>203200</xdr:colOff>
                    <xdr:row>34</xdr:row>
                    <xdr:rowOff>0</xdr:rowOff>
                  </from>
                  <to>
                    <xdr:col>1</xdr:col>
                    <xdr:colOff>457200</xdr:colOff>
                    <xdr:row>34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1" r:id="rId21" name="Check Box 19">
              <controlPr defaultSize="0" autoFill="0" autoLine="0" autoPict="0">
                <anchor moveWithCells="1">
                  <from>
                    <xdr:col>1</xdr:col>
                    <xdr:colOff>203200</xdr:colOff>
                    <xdr:row>35</xdr:row>
                    <xdr:rowOff>0</xdr:rowOff>
                  </from>
                  <to>
                    <xdr:col>1</xdr:col>
                    <xdr:colOff>457200</xdr:colOff>
                    <xdr:row>35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2" r:id="rId22" name="Check Box 20">
              <controlPr defaultSize="0" autoFill="0" autoLine="0" autoPict="0">
                <anchor moveWithCells="1">
                  <from>
                    <xdr:col>1</xdr:col>
                    <xdr:colOff>203200</xdr:colOff>
                    <xdr:row>36</xdr:row>
                    <xdr:rowOff>0</xdr:rowOff>
                  </from>
                  <to>
                    <xdr:col>1</xdr:col>
                    <xdr:colOff>457200</xdr:colOff>
                    <xdr:row>36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3" r:id="rId23" name="Check Box 21">
              <controlPr defaultSize="0" autoFill="0" autoLine="0" autoPict="0">
                <anchor moveWithCells="1">
                  <from>
                    <xdr:col>1</xdr:col>
                    <xdr:colOff>203200</xdr:colOff>
                    <xdr:row>37</xdr:row>
                    <xdr:rowOff>0</xdr:rowOff>
                  </from>
                  <to>
                    <xdr:col>1</xdr:col>
                    <xdr:colOff>457200</xdr:colOff>
                    <xdr:row>37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4" r:id="rId24" name="Check Box 22">
              <controlPr defaultSize="0" autoFill="0" autoLine="0" autoPict="0">
                <anchor moveWithCells="1">
                  <from>
                    <xdr:col>1</xdr:col>
                    <xdr:colOff>203200</xdr:colOff>
                    <xdr:row>38</xdr:row>
                    <xdr:rowOff>0</xdr:rowOff>
                  </from>
                  <to>
                    <xdr:col>1</xdr:col>
                    <xdr:colOff>457200</xdr:colOff>
                    <xdr:row>38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5" r:id="rId25" name="Check Box 23">
              <controlPr defaultSize="0" autoFill="0" autoLine="0" autoPict="0">
                <anchor moveWithCells="1">
                  <from>
                    <xdr:col>1</xdr:col>
                    <xdr:colOff>203200</xdr:colOff>
                    <xdr:row>39</xdr:row>
                    <xdr:rowOff>0</xdr:rowOff>
                  </from>
                  <to>
                    <xdr:col>1</xdr:col>
                    <xdr:colOff>457200</xdr:colOff>
                    <xdr:row>39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6" r:id="rId26" name="Check Box 24">
              <controlPr defaultSize="0" autoFill="0" autoLine="0" autoPict="0">
                <anchor moveWithCells="1">
                  <from>
                    <xdr:col>1</xdr:col>
                    <xdr:colOff>203200</xdr:colOff>
                    <xdr:row>40</xdr:row>
                    <xdr:rowOff>0</xdr:rowOff>
                  </from>
                  <to>
                    <xdr:col>1</xdr:col>
                    <xdr:colOff>457200</xdr:colOff>
                    <xdr:row>40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7" r:id="rId27" name="Check Box 25">
              <controlPr defaultSize="0" autoFill="0" autoLine="0" autoPict="0">
                <anchor moveWithCells="1">
                  <from>
                    <xdr:col>1</xdr:col>
                    <xdr:colOff>203200</xdr:colOff>
                    <xdr:row>41</xdr:row>
                    <xdr:rowOff>0</xdr:rowOff>
                  </from>
                  <to>
                    <xdr:col>1</xdr:col>
                    <xdr:colOff>457200</xdr:colOff>
                    <xdr:row>41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8" r:id="rId28" name="Check Box 26">
              <controlPr defaultSize="0" autoFill="0" autoLine="0" autoPict="0">
                <anchor moveWithCells="1">
                  <from>
                    <xdr:col>1</xdr:col>
                    <xdr:colOff>203200</xdr:colOff>
                    <xdr:row>42</xdr:row>
                    <xdr:rowOff>0</xdr:rowOff>
                  </from>
                  <to>
                    <xdr:col>1</xdr:col>
                    <xdr:colOff>457200</xdr:colOff>
                    <xdr:row>42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9" r:id="rId29" name="Check Box 27">
              <controlPr defaultSize="0" autoFill="0" autoLine="0" autoPict="0">
                <anchor moveWithCells="1">
                  <from>
                    <xdr:col>1</xdr:col>
                    <xdr:colOff>203200</xdr:colOff>
                    <xdr:row>43</xdr:row>
                    <xdr:rowOff>0</xdr:rowOff>
                  </from>
                  <to>
                    <xdr:col>1</xdr:col>
                    <xdr:colOff>457200</xdr:colOff>
                    <xdr:row>43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0" r:id="rId30" name="Check Box 28">
              <controlPr defaultSize="0" autoFill="0" autoLine="0" autoPict="0">
                <anchor moveWithCells="1">
                  <from>
                    <xdr:col>1</xdr:col>
                    <xdr:colOff>203200</xdr:colOff>
                    <xdr:row>44</xdr:row>
                    <xdr:rowOff>0</xdr:rowOff>
                  </from>
                  <to>
                    <xdr:col>1</xdr:col>
                    <xdr:colOff>457200</xdr:colOff>
                    <xdr:row>44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1" r:id="rId31" name="Check Box 29">
              <controlPr defaultSize="0" autoFill="0" autoLine="0" autoPict="0">
                <anchor moveWithCells="1">
                  <from>
                    <xdr:col>1</xdr:col>
                    <xdr:colOff>203200</xdr:colOff>
                    <xdr:row>45</xdr:row>
                    <xdr:rowOff>0</xdr:rowOff>
                  </from>
                  <to>
                    <xdr:col>1</xdr:col>
                    <xdr:colOff>457200</xdr:colOff>
                    <xdr:row>45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2" r:id="rId32" name="Check Box 30">
              <controlPr defaultSize="0" autoFill="0" autoLine="0" autoPict="0">
                <anchor moveWithCells="1">
                  <from>
                    <xdr:col>1</xdr:col>
                    <xdr:colOff>203200</xdr:colOff>
                    <xdr:row>46</xdr:row>
                    <xdr:rowOff>0</xdr:rowOff>
                  </from>
                  <to>
                    <xdr:col>1</xdr:col>
                    <xdr:colOff>457200</xdr:colOff>
                    <xdr:row>46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3" r:id="rId33" name="Check Box 31">
              <controlPr defaultSize="0" autoFill="0" autoLine="0" autoPict="0">
                <anchor moveWithCells="1">
                  <from>
                    <xdr:col>1</xdr:col>
                    <xdr:colOff>203200</xdr:colOff>
                    <xdr:row>47</xdr:row>
                    <xdr:rowOff>0</xdr:rowOff>
                  </from>
                  <to>
                    <xdr:col>1</xdr:col>
                    <xdr:colOff>457200</xdr:colOff>
                    <xdr:row>47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4" r:id="rId34" name="Check Box 32">
              <controlPr defaultSize="0" autoFill="0" autoLine="0" autoPict="0">
                <anchor moveWithCells="1">
                  <from>
                    <xdr:col>1</xdr:col>
                    <xdr:colOff>203200</xdr:colOff>
                    <xdr:row>48</xdr:row>
                    <xdr:rowOff>0</xdr:rowOff>
                  </from>
                  <to>
                    <xdr:col>1</xdr:col>
                    <xdr:colOff>457200</xdr:colOff>
                    <xdr:row>48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5" r:id="rId35" name="Check Box 33">
              <controlPr defaultSize="0" autoFill="0" autoLine="0" autoPict="0">
                <anchor moveWithCells="1">
                  <from>
                    <xdr:col>1</xdr:col>
                    <xdr:colOff>203200</xdr:colOff>
                    <xdr:row>49</xdr:row>
                    <xdr:rowOff>0</xdr:rowOff>
                  </from>
                  <to>
                    <xdr:col>1</xdr:col>
                    <xdr:colOff>457200</xdr:colOff>
                    <xdr:row>49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6" r:id="rId36" name="Check Box 34">
              <controlPr defaultSize="0" autoFill="0" autoLine="0" autoPict="0">
                <anchor moveWithCells="1">
                  <from>
                    <xdr:col>1</xdr:col>
                    <xdr:colOff>203200</xdr:colOff>
                    <xdr:row>50</xdr:row>
                    <xdr:rowOff>0</xdr:rowOff>
                  </from>
                  <to>
                    <xdr:col>1</xdr:col>
                    <xdr:colOff>457200</xdr:colOff>
                    <xdr:row>50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7" r:id="rId37" name="Check Box 35">
              <controlPr defaultSize="0" autoFill="0" autoLine="0" autoPict="0">
                <anchor moveWithCells="1">
                  <from>
                    <xdr:col>1</xdr:col>
                    <xdr:colOff>203200</xdr:colOff>
                    <xdr:row>51</xdr:row>
                    <xdr:rowOff>12700</xdr:rowOff>
                  </from>
                  <to>
                    <xdr:col>1</xdr:col>
                    <xdr:colOff>457200</xdr:colOff>
                    <xdr:row>51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25</vt:i4>
      </vt:variant>
    </vt:vector>
  </HeadingPairs>
  <TitlesOfParts>
    <vt:vector size="63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Ergebnis</vt:lpstr>
      <vt:lpstr>Gehezu</vt:lpstr>
      <vt:lpstr>GehezuTastenk</vt:lpstr>
      <vt:lpstr>'22'!Prozent1</vt:lpstr>
      <vt:lpstr>'23'!Prozent1</vt:lpstr>
      <vt:lpstr>'24'!Prozent1</vt:lpstr>
      <vt:lpstr>'25'!Prozent1</vt:lpstr>
      <vt:lpstr>'26'!Prozent1</vt:lpstr>
      <vt:lpstr>'27'!Prozent1</vt:lpstr>
      <vt:lpstr>'28'!Prozent1</vt:lpstr>
      <vt:lpstr>'29'!Prozent1</vt:lpstr>
      <vt:lpstr>'31'!Prozent1</vt:lpstr>
      <vt:lpstr>'32'!Prozent1</vt:lpstr>
      <vt:lpstr>'22'!Prozent2</vt:lpstr>
      <vt:lpstr>'23'!Prozent2</vt:lpstr>
      <vt:lpstr>'24'!Prozent2</vt:lpstr>
      <vt:lpstr>'25'!Prozent2</vt:lpstr>
      <vt:lpstr>'26'!Prozent2</vt:lpstr>
      <vt:lpstr>'27'!Prozent2</vt:lpstr>
      <vt:lpstr>'28'!Prozent2</vt:lpstr>
      <vt:lpstr>'29'!Prozent2</vt:lpstr>
      <vt:lpstr>'31'!Prozent2</vt:lpstr>
      <vt:lpstr>'32'!Prozent2</vt:lpstr>
      <vt:lpstr>Tabelle</vt:lpstr>
      <vt:lpstr>Wie_kommt_man_schnell_in_die_Zelle_A1?</vt:lpstr>
      <vt:lpstr>ZelleA1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Heng Viktoria - s2210872012</cp:lastModifiedBy>
  <cp:lastPrinted>2025-01-12T08:13:22Z</cp:lastPrinted>
  <dcterms:created xsi:type="dcterms:W3CDTF">2006-02-01T17:06:29Z</dcterms:created>
  <dcterms:modified xsi:type="dcterms:W3CDTF">2026-03-31T22:27:38Z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