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1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2.xml" ContentType="application/vnd.openxmlformats-officedocument.drawingml.chartshapes+xml"/>
  <Override PartName="/xl/drawings/drawing2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24.xml" ContentType="application/vnd.openxmlformats-officedocument.drawingml.chartshapes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Easy4Me/_easy4me.info WORK/LO Calc/"/>
    </mc:Choice>
  </mc:AlternateContent>
  <xr:revisionPtr revIDLastSave="1" documentId="8_{EF8DBC23-6F84-4DCA-B190-93FE349DD83F}" xr6:coauthVersionLast="47" xr6:coauthVersionMax="47" xr10:uidLastSave="{9A8ECB92-1238-4ED1-9909-4C0C950434E8}"/>
  <bookViews>
    <workbookView xWindow="-103" yWindow="-103" windowWidth="33120" windowHeight="18000" tabRatio="811" xr2:uid="{00000000-000D-0000-FFFF-FFFF00000000}"/>
  </bookViews>
  <sheets>
    <sheet name="Tipps" sheetId="14" r:id="rId1"/>
    <sheet name=" A1" sheetId="11" r:id="rId2"/>
    <sheet name="A2" sheetId="22" r:id="rId3"/>
    <sheet name="A3" sheetId="23" r:id="rId4"/>
    <sheet name="A4" sheetId="24" r:id="rId5"/>
    <sheet name="A5" sheetId="26" r:id="rId6"/>
    <sheet name="A6" sheetId="29" r:id="rId7"/>
    <sheet name="A7" sheetId="31" r:id="rId8"/>
    <sheet name="A8" sheetId="34" r:id="rId9"/>
    <sheet name="A9" sheetId="35" r:id="rId10"/>
    <sheet name="A10" sheetId="33" r:id="rId11"/>
    <sheet name="B1" sheetId="36" r:id="rId12"/>
    <sheet name="B2" sheetId="38" r:id="rId13"/>
    <sheet name="B3" sheetId="39" r:id="rId14"/>
    <sheet name="B4" sheetId="41" r:id="rId15"/>
    <sheet name="B5" sheetId="43" r:id="rId16"/>
    <sheet name="B6" sheetId="44" r:id="rId17"/>
    <sheet name="B7" sheetId="45" r:id="rId18"/>
    <sheet name="B8" sheetId="47" r:id="rId19"/>
    <sheet name="B9" sheetId="49" r:id="rId20"/>
    <sheet name="B10" sheetId="50" r:id="rId21"/>
    <sheet name="B11" sheetId="51" r:id="rId22"/>
    <sheet name="B12" sheetId="52" r:id="rId23"/>
    <sheet name="B13" sheetId="53" r:id="rId24"/>
    <sheet name="C1" sheetId="54" r:id="rId25"/>
    <sheet name="C2" sheetId="59" r:id="rId26"/>
    <sheet name="C3" sheetId="60" r:id="rId27"/>
    <sheet name="C4" sheetId="58" r:id="rId28"/>
  </sheets>
  <definedNames>
    <definedName name="_f408d64f_STF_Dekoration_1_CN1">#REF!</definedName>
    <definedName name="_f408d64f_STF_Fuss_1_CN1">#REF!</definedName>
    <definedName name="_f408d64f_STF_Koerper_1_CN1">#REF!</definedName>
    <definedName name="_f408d64f_STF_Tabellenkopf_1_CN1">#REF!</definedName>
    <definedName name="_f408d64f_STF_Titel_1_CN1">#REF!</definedName>
    <definedName name="_f408d64f_STF_Vorspalte_1_CN1">#REF!</definedName>
    <definedName name="Haushaltsbuch" localSheetId="11">'B1'!$A$4:$C$20</definedName>
    <definedName name="Haushaltsbuch" localSheetId="20">'B10'!$A$4:$C$20</definedName>
    <definedName name="Haushaltsbuch" localSheetId="12">'B2'!$A$4:$C$20</definedName>
    <definedName name="Haushaltsbuch" localSheetId="13">'B3'!$A$4:$C$20</definedName>
    <definedName name="Haushaltsbuch" localSheetId="14">'B4'!$A$4:$C$20</definedName>
    <definedName name="Haushaltsbuch" localSheetId="15">'B5'!$A$4:$C$20</definedName>
    <definedName name="Haushaltsbuch" localSheetId="16">'B6'!$A$4:$C$20</definedName>
    <definedName name="Haushaltsbuch" localSheetId="17">'B7'!$A$4:$C$20</definedName>
    <definedName name="Haushaltsbuch" localSheetId="18">'B8'!$A$4:$C$20</definedName>
    <definedName name="Haushaltsbuch" localSheetId="19">'B9'!$A$4:$C$20</definedName>
    <definedName name="Haushaltsbuch">#REF!</definedName>
    <definedName name="Prozent1">#REF!</definedName>
    <definedName name="Prozent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4" i="60" l="1"/>
  <c r="E14" i="60"/>
  <c r="L13" i="60"/>
  <c r="E13" i="60"/>
  <c r="L12" i="60"/>
  <c r="E12" i="60"/>
  <c r="L11" i="60"/>
  <c r="E11" i="60"/>
  <c r="L10" i="60"/>
  <c r="E10" i="60"/>
  <c r="L9" i="60"/>
  <c r="E9" i="60"/>
  <c r="L8" i="60"/>
  <c r="E8" i="60"/>
  <c r="L15" i="60" s="1"/>
  <c r="L7" i="60"/>
  <c r="E7" i="60"/>
  <c r="L6" i="60"/>
  <c r="E6" i="60"/>
  <c r="L5" i="60"/>
  <c r="E5" i="60"/>
  <c r="L14" i="59"/>
  <c r="E14" i="59"/>
  <c r="L13" i="59"/>
  <c r="E13" i="59"/>
  <c r="L12" i="59"/>
  <c r="E12" i="59"/>
  <c r="L11" i="59"/>
  <c r="E11" i="59"/>
  <c r="L10" i="59"/>
  <c r="E10" i="59"/>
  <c r="L9" i="59"/>
  <c r="E9" i="59"/>
  <c r="L15" i="59" s="1"/>
  <c r="L8" i="59"/>
  <c r="E8" i="59"/>
  <c r="L7" i="59"/>
  <c r="E7" i="59"/>
  <c r="L6" i="59"/>
  <c r="E6" i="59"/>
  <c r="L5" i="59"/>
  <c r="E5" i="59"/>
  <c r="L15" i="54"/>
  <c r="L6" i="54"/>
  <c r="L7" i="54"/>
  <c r="L8" i="54"/>
  <c r="L9" i="54"/>
  <c r="L10" i="54"/>
  <c r="L11" i="54"/>
  <c r="L12" i="54"/>
  <c r="L13" i="54"/>
  <c r="L14" i="54"/>
  <c r="L5" i="54"/>
  <c r="F11" i="50"/>
  <c r="F10" i="50"/>
  <c r="F9" i="50"/>
  <c r="F8" i="50"/>
  <c r="F7" i="50"/>
  <c r="F6" i="50"/>
  <c r="F5" i="50"/>
  <c r="F11" i="49"/>
  <c r="F10" i="49"/>
  <c r="F9" i="49"/>
  <c r="F8" i="49"/>
  <c r="F7" i="49"/>
  <c r="F6" i="49"/>
  <c r="F5" i="49"/>
  <c r="F11" i="47"/>
  <c r="F10" i="47"/>
  <c r="F9" i="47"/>
  <c r="F8" i="47"/>
  <c r="F7" i="47"/>
  <c r="F6" i="47"/>
  <c r="F5" i="47"/>
  <c r="F11" i="45"/>
  <c r="F10" i="45"/>
  <c r="F9" i="45"/>
  <c r="F8" i="45"/>
  <c r="F7" i="45"/>
  <c r="F6" i="45"/>
  <c r="F5" i="45"/>
  <c r="F11" i="44"/>
  <c r="F10" i="44"/>
  <c r="F9" i="44"/>
  <c r="F8" i="44"/>
  <c r="F7" i="44"/>
  <c r="F6" i="44"/>
  <c r="F13" i="44" s="1"/>
  <c r="G5" i="44" s="1"/>
  <c r="F5" i="44"/>
  <c r="F11" i="43"/>
  <c r="F10" i="43"/>
  <c r="F9" i="43"/>
  <c r="F8" i="43"/>
  <c r="F7" i="43"/>
  <c r="F6" i="43"/>
  <c r="F5" i="43"/>
  <c r="F11" i="41"/>
  <c r="F10" i="41"/>
  <c r="F9" i="41"/>
  <c r="F8" i="41"/>
  <c r="F7" i="41"/>
  <c r="F6" i="41"/>
  <c r="F5" i="41"/>
  <c r="F11" i="39"/>
  <c r="F10" i="39"/>
  <c r="F9" i="39"/>
  <c r="F8" i="39"/>
  <c r="F7" i="39"/>
  <c r="F6" i="39"/>
  <c r="F5" i="39"/>
  <c r="H15" i="35"/>
  <c r="G15" i="35"/>
  <c r="F15" i="35"/>
  <c r="D15" i="35"/>
  <c r="C15" i="35"/>
  <c r="B15" i="35"/>
  <c r="E15" i="35" s="1"/>
  <c r="I14" i="35"/>
  <c r="E14" i="35"/>
  <c r="I13" i="35"/>
  <c r="E13" i="35"/>
  <c r="I12" i="35"/>
  <c r="E12" i="35"/>
  <c r="I11" i="35"/>
  <c r="E11" i="35"/>
  <c r="I10" i="35"/>
  <c r="E10" i="35"/>
  <c r="I9" i="35"/>
  <c r="E9" i="35"/>
  <c r="H15" i="34"/>
  <c r="G15" i="34"/>
  <c r="F15" i="34"/>
  <c r="D15" i="34"/>
  <c r="C15" i="34"/>
  <c r="B15" i="34"/>
  <c r="I14" i="34"/>
  <c r="E14" i="34"/>
  <c r="I13" i="34"/>
  <c r="E13" i="34"/>
  <c r="I12" i="34"/>
  <c r="E12" i="34"/>
  <c r="I11" i="34"/>
  <c r="E11" i="34"/>
  <c r="I10" i="34"/>
  <c r="E10" i="34"/>
  <c r="I9" i="34"/>
  <c r="E9" i="34"/>
  <c r="H15" i="33"/>
  <c r="G15" i="33"/>
  <c r="F15" i="33"/>
  <c r="D15" i="33"/>
  <c r="C15" i="33"/>
  <c r="B15" i="33"/>
  <c r="I14" i="33"/>
  <c r="E14" i="33"/>
  <c r="I13" i="33"/>
  <c r="E13" i="33"/>
  <c r="I12" i="33"/>
  <c r="E12" i="33"/>
  <c r="I11" i="33"/>
  <c r="E11" i="33"/>
  <c r="I10" i="33"/>
  <c r="E10" i="33"/>
  <c r="I9" i="33"/>
  <c r="E9" i="33"/>
  <c r="H15" i="31"/>
  <c r="G15" i="31"/>
  <c r="F15" i="31"/>
  <c r="D15" i="31"/>
  <c r="C15" i="31"/>
  <c r="B15" i="31"/>
  <c r="I14" i="31"/>
  <c r="E14" i="31"/>
  <c r="I13" i="31"/>
  <c r="E13" i="31"/>
  <c r="I12" i="31"/>
  <c r="E12" i="31"/>
  <c r="I11" i="31"/>
  <c r="E11" i="31"/>
  <c r="I10" i="31"/>
  <c r="E10" i="31"/>
  <c r="I9" i="31"/>
  <c r="E9" i="31"/>
  <c r="H15" i="29"/>
  <c r="G15" i="29"/>
  <c r="F15" i="29"/>
  <c r="D15" i="29"/>
  <c r="C15" i="29"/>
  <c r="B15" i="29"/>
  <c r="E15" i="29" s="1"/>
  <c r="I14" i="29"/>
  <c r="E14" i="29"/>
  <c r="I13" i="29"/>
  <c r="E13" i="29"/>
  <c r="I12" i="29"/>
  <c r="E12" i="29"/>
  <c r="I11" i="29"/>
  <c r="E11" i="29"/>
  <c r="I10" i="29"/>
  <c r="E10" i="29"/>
  <c r="I9" i="29"/>
  <c r="E9" i="29"/>
  <c r="H15" i="26"/>
  <c r="G15" i="26"/>
  <c r="F15" i="26"/>
  <c r="D15" i="26"/>
  <c r="C15" i="26"/>
  <c r="B15" i="26"/>
  <c r="I14" i="26"/>
  <c r="E14" i="26"/>
  <c r="I13" i="26"/>
  <c r="E13" i="26"/>
  <c r="I12" i="26"/>
  <c r="E12" i="26"/>
  <c r="I11" i="26"/>
  <c r="E11" i="26"/>
  <c r="I10" i="26"/>
  <c r="E10" i="26"/>
  <c r="I9" i="26"/>
  <c r="E9" i="26"/>
  <c r="E15" i="60" l="1"/>
  <c r="G11" i="45"/>
  <c r="F13" i="47"/>
  <c r="I15" i="29"/>
  <c r="I15" i="33"/>
  <c r="F13" i="49"/>
  <c r="G11" i="49" s="1"/>
  <c r="E15" i="26"/>
  <c r="E15" i="31"/>
  <c r="E15" i="34"/>
  <c r="F13" i="43"/>
  <c r="I15" i="26"/>
  <c r="I15" i="31"/>
  <c r="I15" i="34"/>
  <c r="F13" i="50"/>
  <c r="G10" i="50" s="1"/>
  <c r="E15" i="33"/>
  <c r="F13" i="45"/>
  <c r="I15" i="35"/>
  <c r="F13" i="41"/>
  <c r="G10" i="49"/>
  <c r="G8" i="49"/>
  <c r="G6" i="49"/>
  <c r="G7" i="49"/>
  <c r="G9" i="47"/>
  <c r="G10" i="47"/>
  <c r="G8" i="47"/>
  <c r="G6" i="47"/>
  <c r="G7" i="47"/>
  <c r="G11" i="47"/>
  <c r="G5" i="47"/>
  <c r="H15" i="24"/>
  <c r="G15" i="24"/>
  <c r="F15" i="24"/>
  <c r="D15" i="24"/>
  <c r="C15" i="24"/>
  <c r="B15" i="24"/>
  <c r="E15" i="24" s="1"/>
  <c r="I14" i="24"/>
  <c r="E14" i="24"/>
  <c r="I13" i="24"/>
  <c r="E13" i="24"/>
  <c r="I12" i="24"/>
  <c r="E12" i="24"/>
  <c r="I11" i="24"/>
  <c r="E11" i="24"/>
  <c r="I10" i="24"/>
  <c r="E10" i="24"/>
  <c r="I9" i="24"/>
  <c r="E9" i="24"/>
  <c r="H15" i="23"/>
  <c r="G15" i="23"/>
  <c r="F15" i="23"/>
  <c r="D15" i="23"/>
  <c r="C15" i="23"/>
  <c r="B15" i="23"/>
  <c r="I14" i="23"/>
  <c r="E14" i="23"/>
  <c r="I13" i="23"/>
  <c r="E13" i="23"/>
  <c r="I12" i="23"/>
  <c r="E12" i="23"/>
  <c r="I11" i="23"/>
  <c r="E11" i="23"/>
  <c r="I10" i="23"/>
  <c r="E10" i="23"/>
  <c r="I9" i="23"/>
  <c r="E9" i="23"/>
  <c r="I10" i="22"/>
  <c r="I11" i="22"/>
  <c r="I12" i="22"/>
  <c r="I13" i="22"/>
  <c r="I14" i="22"/>
  <c r="I9" i="22"/>
  <c r="G15" i="22"/>
  <c r="H15" i="22"/>
  <c r="F15" i="22"/>
  <c r="E15" i="22"/>
  <c r="C15" i="22"/>
  <c r="D15" i="22"/>
  <c r="B15" i="22"/>
  <c r="E10" i="22"/>
  <c r="E11" i="22"/>
  <c r="E12" i="22"/>
  <c r="E13" i="22"/>
  <c r="E14" i="22"/>
  <c r="E9" i="22"/>
  <c r="G5" i="50" l="1"/>
  <c r="G11" i="50"/>
  <c r="I15" i="22"/>
  <c r="G7" i="50"/>
  <c r="G8" i="45"/>
  <c r="G5" i="45"/>
  <c r="G9" i="49"/>
  <c r="I15" i="24"/>
  <c r="G9" i="50"/>
  <c r="G10" i="45"/>
  <c r="G6" i="50"/>
  <c r="G9" i="45"/>
  <c r="G5" i="49"/>
  <c r="G8" i="50"/>
  <c r="G7" i="45"/>
  <c r="E15" i="23"/>
  <c r="I15" i="23"/>
  <c r="G6" i="45"/>
</calcChain>
</file>

<file path=xl/sharedStrings.xml><?xml version="1.0" encoding="utf-8"?>
<sst xmlns="http://schemas.openxmlformats.org/spreadsheetml/2006/main" count="561" uniqueCount="64">
  <si>
    <t>Lebensmittel</t>
  </si>
  <si>
    <t>Miete</t>
  </si>
  <si>
    <t>Strom</t>
  </si>
  <si>
    <t>Ausgehen</t>
  </si>
  <si>
    <t>Februar</t>
  </si>
  <si>
    <t>März</t>
  </si>
  <si>
    <t>April</t>
  </si>
  <si>
    <t>Mai</t>
  </si>
  <si>
    <t>Juni</t>
  </si>
  <si>
    <t>Gesamt</t>
  </si>
  <si>
    <t>Kleidung</t>
  </si>
  <si>
    <t>Summen</t>
  </si>
  <si>
    <t>Produktliste</t>
  </si>
  <si>
    <t>Artikelnummer</t>
  </si>
  <si>
    <t>Bezeichnung</t>
  </si>
  <si>
    <t>Datum</t>
  </si>
  <si>
    <t>Kategorie</t>
  </si>
  <si>
    <t>Kosten</t>
  </si>
  <si>
    <t>Benzin</t>
  </si>
  <si>
    <t>Telefon</t>
  </si>
  <si>
    <t>Artikel</t>
  </si>
  <si>
    <t>Januar</t>
  </si>
  <si>
    <t>1. Quartal</t>
  </si>
  <si>
    <t>2. Quartal</t>
  </si>
  <si>
    <t xml:space="preserve">Hemd </t>
  </si>
  <si>
    <t>Hose</t>
  </si>
  <si>
    <t>Kleid</t>
  </si>
  <si>
    <t>Mantel</t>
  </si>
  <si>
    <t>Bluse</t>
  </si>
  <si>
    <t>Socken</t>
  </si>
  <si>
    <t>Anteile in %</t>
  </si>
  <si>
    <t>Du kannst es hier ausprobieren:</t>
  </si>
  <si>
    <t>Bearbeite die folgenden Arbeitsblätter.</t>
  </si>
  <si>
    <t xml:space="preserve"> </t>
  </si>
  <si>
    <r>
      <t>E</t>
    </r>
    <r>
      <rPr>
        <b/>
        <sz val="14"/>
        <color indexed="30"/>
        <rFont val="Calibri"/>
        <family val="2"/>
        <scheme val="minor"/>
      </rPr>
      <t>AS</t>
    </r>
    <r>
      <rPr>
        <b/>
        <sz val="14"/>
        <color indexed="24"/>
        <rFont val="Calibri"/>
        <family val="2"/>
        <scheme val="minor"/>
      </rPr>
      <t>Y</t>
    </r>
    <r>
      <rPr>
        <b/>
        <sz val="14"/>
        <color indexed="14"/>
        <rFont val="Calibri"/>
        <family val="2"/>
        <scheme val="minor"/>
      </rPr>
      <t>4</t>
    </r>
    <r>
      <rPr>
        <b/>
        <sz val="14"/>
        <color indexed="52"/>
        <rFont val="Calibri"/>
        <family val="2"/>
        <scheme val="minor"/>
      </rPr>
      <t>M</t>
    </r>
    <r>
      <rPr>
        <b/>
        <sz val="14"/>
        <color indexed="10"/>
        <rFont val="Calibri"/>
        <family val="2"/>
        <scheme val="minor"/>
      </rPr>
      <t>E</t>
    </r>
  </si>
  <si>
    <t>+</t>
  </si>
  <si>
    <t>Haushaltsbuch der Familie Maier</t>
  </si>
  <si>
    <t>Zusammenfassende Übungen Teil 1</t>
  </si>
  <si>
    <r>
      <t xml:space="preserve">Wenn das Ergebnis richtig ist, bekommt die Zelle einen   </t>
    </r>
    <r>
      <rPr>
        <b/>
        <sz val="12"/>
        <color theme="1" tint="0.249977111117893"/>
        <rFont val="Calibri"/>
        <family val="2"/>
        <scheme val="minor"/>
      </rPr>
      <t>grünen Hintergrund!</t>
    </r>
  </si>
  <si>
    <t>Hinter dieses Tabellenblatt wird das Tabellenblatt B12 verschoben!</t>
  </si>
  <si>
    <t>Anzahl</t>
  </si>
  <si>
    <t>Einzelpreis (€)</t>
  </si>
  <si>
    <t>Notebook (15 Zoll)</t>
  </si>
  <si>
    <t>C001</t>
  </si>
  <si>
    <t>Gaming-Maus</t>
  </si>
  <si>
    <t>C002</t>
  </si>
  <si>
    <t>USB-C Kabel (1m)</t>
  </si>
  <si>
    <t>C003</t>
  </si>
  <si>
    <t>Monitor (27 Zoll)</t>
  </si>
  <si>
    <t>C004</t>
  </si>
  <si>
    <t>Tastatur (mechanisch)</t>
  </si>
  <si>
    <t>C005</t>
  </si>
  <si>
    <t>Externe Festplatte (3 TB)</t>
  </si>
  <si>
    <t>C006</t>
  </si>
  <si>
    <t>Druckerpatronen-Set</t>
  </si>
  <si>
    <t>C007</t>
  </si>
  <si>
    <t>HDMI-Kabel (2m)</t>
  </si>
  <si>
    <t>C008</t>
  </si>
  <si>
    <t>Gaming-Stuhl</t>
  </si>
  <si>
    <t>C009</t>
  </si>
  <si>
    <t>WLAN-Router</t>
  </si>
  <si>
    <t>C010</t>
  </si>
  <si>
    <t>Preis (€)</t>
  </si>
  <si>
    <t>Summe gesamt: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</si>
</sst>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€&quot;\ * #,##0.00_-;\-&quot;€&quot;\ * #,##0.00_-;_-&quot;€&quot;\ * &quot;-&quot;??_-;_-@_-"/>
    <numFmt numFmtId="164" formatCode="_-* #,##0.00\ &quot;€&quot;_-;\-* #,##0.00\ &quot;€&quot;_-;_-* &quot;-&quot;??\ &quot;€&quot;_-;_-@_-"/>
    <numFmt numFmtId="165" formatCode="General_)"/>
    <numFmt numFmtId="166" formatCode="_([$€-2]\ * #,##0.00_);_([$€-2]\ * \(#,##0.00\);_([$€-2]\ * &quot;-&quot;??_)"/>
    <numFmt numFmtId="167" formatCode="_-* #,##0.00\ [$€-1]_-;\-* #,##0.00\ [$€-1]_-;_-* &quot;-&quot;??\ [$€-1]_-"/>
    <numFmt numFmtId="168" formatCode="_-&quot;€&quot;\ * #,##0_-;\-&quot;€&quot;\ * #,##0_-;_-&quot;€&quot;\ * &quot;-&quot;??_-;_-@_-"/>
    <numFmt numFmtId="169" formatCode="dd\.mm\.yy;@"/>
  </numFmts>
  <fonts count="33">
    <font>
      <sz val="10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4"/>
      <name val="Arial MT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16"/>
      <name val="Calibri"/>
      <family val="2"/>
      <scheme val="minor"/>
    </font>
    <font>
      <b/>
      <sz val="14"/>
      <color indexed="56"/>
      <name val="Calibri"/>
      <family val="2"/>
      <scheme val="minor"/>
    </font>
    <font>
      <b/>
      <sz val="14"/>
      <color indexed="30"/>
      <name val="Calibri"/>
      <family val="2"/>
      <scheme val="minor"/>
    </font>
    <font>
      <b/>
      <sz val="14"/>
      <color indexed="24"/>
      <name val="Calibri"/>
      <family val="2"/>
      <scheme val="minor"/>
    </font>
    <font>
      <b/>
      <sz val="14"/>
      <color indexed="14"/>
      <name val="Calibri"/>
      <family val="2"/>
      <scheme val="minor"/>
    </font>
    <font>
      <b/>
      <sz val="14"/>
      <color indexed="52"/>
      <name val="Calibri"/>
      <family val="2"/>
      <scheme val="minor"/>
    </font>
    <font>
      <b/>
      <sz val="14"/>
      <color indexed="10"/>
      <name val="Calibri"/>
      <family val="2"/>
      <scheme val="minor"/>
    </font>
    <font>
      <b/>
      <i/>
      <sz val="11"/>
      <color rgb="FF008000"/>
      <name val="Calibri"/>
      <family val="2"/>
      <scheme val="minor"/>
    </font>
    <font>
      <sz val="12"/>
      <color theme="1" tint="0.249977111117893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u/>
      <sz val="10"/>
      <color theme="1" tint="0.249977111117893"/>
      <name val="Arial"/>
      <family val="2"/>
    </font>
    <font>
      <sz val="10"/>
      <color theme="1" tint="0.249977111117893"/>
      <name val="Arial"/>
      <family val="2"/>
    </font>
    <font>
      <b/>
      <sz val="21"/>
      <color indexed="23"/>
      <name val="Calibri"/>
      <family val="2"/>
      <scheme val="minor"/>
    </font>
    <font>
      <sz val="10"/>
      <name val="Calibri"/>
      <family val="2"/>
    </font>
    <font>
      <b/>
      <sz val="11"/>
      <color rgb="FF00B050"/>
      <name val="Calibri"/>
      <family val="2"/>
      <scheme val="minor"/>
    </font>
    <font>
      <b/>
      <sz val="10"/>
      <name val="Calibri"/>
      <family val="2"/>
    </font>
    <font>
      <b/>
      <sz val="16"/>
      <color rgb="FF008000"/>
      <name val="Calibri"/>
      <family val="2"/>
      <scheme val="minor"/>
    </font>
    <font>
      <sz val="11"/>
      <color rgb="FFC00000"/>
      <name val="Calibri"/>
      <family val="2"/>
    </font>
    <font>
      <b/>
      <sz val="26"/>
      <color theme="4" tint="0.3999755851924192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ck">
        <color indexed="23"/>
      </left>
      <right/>
      <top style="thick">
        <color indexed="23"/>
      </top>
      <bottom/>
      <diagonal/>
    </border>
    <border>
      <left/>
      <right/>
      <top style="thick">
        <color indexed="23"/>
      </top>
      <bottom/>
      <diagonal/>
    </border>
    <border>
      <left/>
      <right style="thick">
        <color indexed="23"/>
      </right>
      <top style="thick">
        <color indexed="23"/>
      </top>
      <bottom/>
      <diagonal/>
    </border>
    <border>
      <left style="thick">
        <color indexed="23"/>
      </left>
      <right/>
      <top/>
      <bottom/>
      <diagonal/>
    </border>
    <border>
      <left/>
      <right style="thick">
        <color indexed="23"/>
      </right>
      <top/>
      <bottom/>
      <diagonal/>
    </border>
    <border>
      <left style="thick">
        <color indexed="23"/>
      </left>
      <right/>
      <top/>
      <bottom style="thick">
        <color indexed="23"/>
      </bottom>
      <diagonal/>
    </border>
    <border>
      <left/>
      <right/>
      <top/>
      <bottom style="thick">
        <color indexed="23"/>
      </bottom>
      <diagonal/>
    </border>
    <border>
      <left/>
      <right style="thick">
        <color indexed="23"/>
      </right>
      <top/>
      <bottom style="thick">
        <color indexed="23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rgb="FFC00000"/>
      </left>
      <right style="hair">
        <color rgb="FFC00000"/>
      </right>
      <top/>
      <bottom style="hair">
        <color rgb="FFC00000"/>
      </bottom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</borders>
  <cellStyleXfs count="9">
    <xf numFmtId="0" fontId="0" fillId="0" borderId="0"/>
    <xf numFmtId="166" fontId="2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165" fontId="4" fillId="0" borderId="0">
      <alignment horizontal="centerContinuous"/>
    </xf>
    <xf numFmtId="0" fontId="1" fillId="0" borderId="0"/>
    <xf numFmtId="164" fontId="1" fillId="0" borderId="0" applyFont="0" applyFill="0" applyBorder="0" applyAlignment="0" applyProtection="0"/>
    <xf numFmtId="0" fontId="2" fillId="0" borderId="0"/>
    <xf numFmtId="44" fontId="27" fillId="0" borderId="0" applyFont="0" applyFill="0" applyBorder="0" applyAlignment="0" applyProtection="0"/>
  </cellStyleXfs>
  <cellXfs count="79">
    <xf numFmtId="0" fontId="0" fillId="0" borderId="0" xfId="0"/>
    <xf numFmtId="0" fontId="6" fillId="0" borderId="0" xfId="0" applyFont="1"/>
    <xf numFmtId="0" fontId="5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6" fontId="6" fillId="0" borderId="0" xfId="1" applyFont="1" applyFill="1"/>
    <xf numFmtId="4" fontId="6" fillId="0" borderId="0" xfId="0" applyNumberFormat="1" applyFont="1"/>
    <xf numFmtId="0" fontId="2" fillId="0" borderId="0" xfId="0" applyFont="1"/>
    <xf numFmtId="0" fontId="10" fillId="0" borderId="0" xfId="0" applyFont="1"/>
    <xf numFmtId="0" fontId="11" fillId="0" borderId="0" xfId="0" applyFont="1"/>
    <xf numFmtId="14" fontId="11" fillId="0" borderId="0" xfId="0" applyNumberFormat="1" applyFont="1"/>
    <xf numFmtId="167" fontId="11" fillId="2" borderId="1" xfId="0" applyNumberFormat="1" applyFont="1" applyFill="1" applyBorder="1"/>
    <xf numFmtId="0" fontId="11" fillId="2" borderId="1" xfId="0" applyFont="1" applyFill="1" applyBorder="1"/>
    <xf numFmtId="14" fontId="10" fillId="0" borderId="0" xfId="0" applyNumberFormat="1" applyFont="1"/>
    <xf numFmtId="0" fontId="13" fillId="0" borderId="0" xfId="0" applyFont="1"/>
    <xf numFmtId="0" fontId="12" fillId="0" borderId="0" xfId="0" applyFont="1"/>
    <xf numFmtId="0" fontId="14" fillId="0" borderId="0" xfId="0" applyFont="1"/>
    <xf numFmtId="0" fontId="15" fillId="0" borderId="0" xfId="0" applyFont="1" applyAlignment="1">
      <alignment horizontal="right"/>
    </xf>
    <xf numFmtId="0" fontId="10" fillId="0" borderId="3" xfId="0" applyFont="1" applyBorder="1"/>
    <xf numFmtId="0" fontId="10" fillId="0" borderId="4" xfId="0" applyFont="1" applyBorder="1"/>
    <xf numFmtId="0" fontId="10" fillId="0" borderId="5" xfId="0" applyFont="1" applyBorder="1"/>
    <xf numFmtId="0" fontId="10" fillId="0" borderId="6" xfId="0" applyFont="1" applyBorder="1" applyAlignment="1">
      <alignment horizontal="left" indent="1"/>
    </xf>
    <xf numFmtId="0" fontId="10" fillId="0" borderId="7" xfId="0" applyFont="1" applyBorder="1"/>
    <xf numFmtId="0" fontId="10" fillId="0" borderId="6" xfId="0" applyFont="1" applyBorder="1"/>
    <xf numFmtId="0" fontId="10" fillId="0" borderId="6" xfId="0" applyFont="1" applyBorder="1" applyAlignment="1">
      <alignment horizontal="left" indent="2"/>
    </xf>
    <xf numFmtId="0" fontId="10" fillId="0" borderId="8" xfId="0" applyFont="1" applyBorder="1"/>
    <xf numFmtId="0" fontId="10" fillId="0" borderId="9" xfId="0" applyFont="1" applyBorder="1"/>
    <xf numFmtId="0" fontId="10" fillId="0" borderId="10" xfId="0" applyFont="1" applyBorder="1"/>
    <xf numFmtId="0" fontId="21" fillId="0" borderId="0" xfId="0" applyFont="1" applyAlignment="1">
      <alignment horizontal="center"/>
    </xf>
    <xf numFmtId="0" fontId="22" fillId="0" borderId="6" xfId="0" applyFont="1" applyBorder="1" applyAlignment="1">
      <alignment horizontal="left" indent="1"/>
    </xf>
    <xf numFmtId="0" fontId="24" fillId="0" borderId="0" xfId="2" applyFont="1" applyAlignment="1" applyProtection="1"/>
    <xf numFmtId="0" fontId="25" fillId="0" borderId="0" xfId="0" applyFont="1"/>
    <xf numFmtId="0" fontId="12" fillId="3" borderId="1" xfId="0" applyFont="1" applyFill="1" applyBorder="1"/>
    <xf numFmtId="0" fontId="14" fillId="5" borderId="1" xfId="0" applyFont="1" applyFill="1" applyBorder="1" applyAlignment="1">
      <alignment horizontal="center"/>
    </xf>
    <xf numFmtId="0" fontId="14" fillId="5" borderId="1" xfId="0" applyFont="1" applyFill="1" applyBorder="1"/>
    <xf numFmtId="0" fontId="12" fillId="3" borderId="2" xfId="0" applyFont="1" applyFill="1" applyBorder="1"/>
    <xf numFmtId="0" fontId="13" fillId="5" borderId="11" xfId="0" applyFont="1" applyFill="1" applyBorder="1"/>
    <xf numFmtId="0" fontId="12" fillId="5" borderId="2" xfId="0" applyFont="1" applyFill="1" applyBorder="1" applyAlignment="1">
      <alignment horizontal="center"/>
    </xf>
    <xf numFmtId="0" fontId="26" fillId="0" borderId="0" xfId="0" applyFont="1" applyAlignment="1">
      <alignment horizontal="left"/>
    </xf>
    <xf numFmtId="0" fontId="10" fillId="0" borderId="0" xfId="0" quotePrefix="1" applyFont="1" applyAlignment="1">
      <alignment horizontal="right"/>
    </xf>
    <xf numFmtId="44" fontId="12" fillId="3" borderId="2" xfId="8" applyFont="1" applyFill="1" applyBorder="1"/>
    <xf numFmtId="44" fontId="12" fillId="3" borderId="1" xfId="8" applyFont="1" applyFill="1" applyBorder="1"/>
    <xf numFmtId="168" fontId="12" fillId="3" borderId="2" xfId="8" applyNumberFormat="1" applyFont="1" applyFill="1" applyBorder="1"/>
    <xf numFmtId="168" fontId="12" fillId="3" borderId="1" xfId="8" applyNumberFormat="1" applyFont="1" applyFill="1" applyBorder="1"/>
    <xf numFmtId="44" fontId="0" fillId="0" borderId="0" xfId="8" applyFont="1"/>
    <xf numFmtId="167" fontId="28" fillId="2" borderId="1" xfId="0" applyNumberFormat="1" applyFont="1" applyFill="1" applyBorder="1"/>
    <xf numFmtId="0" fontId="28" fillId="2" borderId="1" xfId="0" applyFont="1" applyFill="1" applyBorder="1"/>
    <xf numFmtId="9" fontId="11" fillId="2" borderId="1" xfId="3" applyFont="1" applyFill="1" applyBorder="1"/>
    <xf numFmtId="169" fontId="11" fillId="0" borderId="0" xfId="0" applyNumberFormat="1" applyFont="1"/>
    <xf numFmtId="0" fontId="10" fillId="4" borderId="0" xfId="0" applyFont="1" applyFill="1"/>
    <xf numFmtId="0" fontId="11" fillId="3" borderId="13" xfId="0" applyFont="1" applyFill="1" applyBorder="1"/>
    <xf numFmtId="0" fontId="11" fillId="0" borderId="12" xfId="0" applyFont="1" applyBorder="1"/>
    <xf numFmtId="0" fontId="12" fillId="0" borderId="0" xfId="0" applyFont="1" applyAlignment="1">
      <alignment horizontal="left" indent="1"/>
    </xf>
    <xf numFmtId="0" fontId="13" fillId="5" borderId="11" xfId="0" applyFont="1" applyFill="1" applyBorder="1" applyAlignment="1">
      <alignment horizontal="left" indent="1"/>
    </xf>
    <xf numFmtId="0" fontId="14" fillId="0" borderId="0" xfId="0" applyFont="1" applyAlignment="1">
      <alignment horizontal="left" indent="1"/>
    </xf>
    <xf numFmtId="0" fontId="29" fillId="0" borderId="0" xfId="0" applyFont="1"/>
    <xf numFmtId="167" fontId="11" fillId="3" borderId="1" xfId="0" applyNumberFormat="1" applyFont="1" applyFill="1" applyBorder="1"/>
    <xf numFmtId="0" fontId="11" fillId="3" borderId="1" xfId="0" applyFont="1" applyFill="1" applyBorder="1"/>
    <xf numFmtId="0" fontId="30" fillId="0" borderId="0" xfId="0" applyFont="1"/>
    <xf numFmtId="0" fontId="30" fillId="0" borderId="0" xfId="0" applyFont="1" applyAlignment="1">
      <alignment wrapText="1"/>
    </xf>
    <xf numFmtId="0" fontId="31" fillId="0" borderId="0" xfId="0" applyFont="1"/>
    <xf numFmtId="0" fontId="12" fillId="6" borderId="0" xfId="0" applyFont="1" applyFill="1" applyAlignment="1">
      <alignment horizontal="center"/>
    </xf>
    <xf numFmtId="0" fontId="12" fillId="6" borderId="0" xfId="0" applyFont="1" applyFill="1"/>
    <xf numFmtId="166" fontId="12" fillId="6" borderId="0" xfId="1" applyFont="1" applyFill="1"/>
    <xf numFmtId="0" fontId="12" fillId="0" borderId="0" xfId="0" applyFont="1" applyAlignment="1">
      <alignment horizontal="left" indent="11"/>
    </xf>
    <xf numFmtId="0" fontId="32" fillId="0" borderId="0" xfId="0" applyFont="1"/>
    <xf numFmtId="166" fontId="12" fillId="3" borderId="0" xfId="1" applyFont="1" applyFill="1"/>
    <xf numFmtId="0" fontId="12" fillId="0" borderId="0" xfId="0" applyFont="1" applyBorder="1" applyAlignment="1">
      <alignment horizontal="left" indent="11"/>
    </xf>
    <xf numFmtId="0" fontId="12" fillId="0" borderId="0" xfId="0" applyFont="1" applyBorder="1"/>
    <xf numFmtId="0" fontId="12" fillId="0" borderId="14" xfId="0" applyFont="1" applyBorder="1"/>
    <xf numFmtId="0" fontId="12" fillId="0" borderId="14" xfId="0" applyFont="1" applyBorder="1" applyAlignment="1">
      <alignment horizontal="right"/>
    </xf>
    <xf numFmtId="166" fontId="12" fillId="0" borderId="0" xfId="0" applyNumberFormat="1" applyFont="1"/>
    <xf numFmtId="166" fontId="13" fillId="3" borderId="14" xfId="0" applyNumberFormat="1" applyFont="1" applyFill="1" applyBorder="1"/>
    <xf numFmtId="166" fontId="13" fillId="3" borderId="0" xfId="0" applyNumberFormat="1" applyFont="1" applyFill="1" applyBorder="1"/>
    <xf numFmtId="166" fontId="12" fillId="3" borderId="1" xfId="1" applyFont="1" applyFill="1" applyBorder="1"/>
    <xf numFmtId="166" fontId="13" fillId="3" borderId="15" xfId="0" applyNumberFormat="1" applyFont="1" applyFill="1" applyBorder="1"/>
    <xf numFmtId="166" fontId="12" fillId="0" borderId="0" xfId="1" applyFont="1" applyFill="1" applyAlignment="1">
      <alignment horizontal="left" indent="1"/>
    </xf>
    <xf numFmtId="4" fontId="12" fillId="0" borderId="0" xfId="0" applyNumberFormat="1" applyFont="1" applyAlignment="1">
      <alignment horizontal="left" indent="1"/>
    </xf>
    <xf numFmtId="0" fontId="12" fillId="0" borderId="0" xfId="0" applyFont="1" applyBorder="1" applyAlignment="1">
      <alignment horizontal="left" indent="1"/>
    </xf>
  </cellXfs>
  <cellStyles count="9">
    <cellStyle name="Euro" xfId="1" xr:uid="{00000000-0005-0000-0000-000000000000}"/>
    <cellStyle name="Link" xfId="2" builtinId="8"/>
    <cellStyle name="Prozent" xfId="3" builtinId="5"/>
    <cellStyle name="Standard" xfId="0" builtinId="0" customBuiltin="1"/>
    <cellStyle name="Standard 2" xfId="5" xr:uid="{00000000-0005-0000-0000-000007000000}"/>
    <cellStyle name="Standard 3" xfId="7" xr:uid="{00000000-0005-0000-0000-000008000000}"/>
    <cellStyle name="Überschrift" xfId="4" builtinId="15" customBuiltin="1"/>
    <cellStyle name="Währung" xfId="8" builtinId="4"/>
    <cellStyle name="Währung 2" xfId="6" xr:uid="{00000000-0005-0000-0000-00000C000000}"/>
  </cellStyles>
  <dxfs count="58"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rgb="FFCCFF99"/>
        </patternFill>
      </fill>
    </dxf>
  </dxfs>
  <tableStyles count="0" defaultTableStyle="TableStyleMedium9" defaultPivotStyle="PivotStyleLight16"/>
  <colors>
    <mruColors>
      <color rgb="FFCCFFCC"/>
      <color rgb="FFFFFFCC"/>
      <color rgb="FF008000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4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3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2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hartsheet" Target="chartsheets/sheet2.xml"/><Relationship Id="rId28" Type="http://schemas.openxmlformats.org/officeDocument/2006/relationships/worksheet" Target="worksheets/sheet2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hartsheet" Target="chartsheets/sheet1.xml"/><Relationship Id="rId27" Type="http://schemas.openxmlformats.org/officeDocument/2006/relationships/worksheet" Target="worksheets/sheet25.xml"/><Relationship Id="rId30" Type="http://schemas.openxmlformats.org/officeDocument/2006/relationships/styles" Target="styles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4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174959898673624"/>
          <c:y val="4.0983715910273423E-2"/>
          <c:w val="0.80777622985310438"/>
          <c:h val="0.8469967954789841"/>
        </c:manualLayout>
      </c:layout>
      <c:lineChart>
        <c:grouping val="stacked"/>
        <c:varyColors val="0"/>
        <c:ser>
          <c:idx val="0"/>
          <c:order val="0"/>
          <c:spPr>
            <a:ln w="15875" cap="rnd">
              <a:solidFill>
                <a:schemeClr val="accent1"/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none"/>
          </c:marker>
          <c:cat>
            <c:strRef>
              <c:f>' A1'!$A$9:$A$14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 A1'!$B$9:$B$14</c:f>
              <c:numCache>
                <c:formatCode>General</c:formatCode>
                <c:ptCount val="6"/>
                <c:pt idx="0">
                  <c:v>5347</c:v>
                </c:pt>
                <c:pt idx="1">
                  <c:v>6991</c:v>
                </c:pt>
                <c:pt idx="2">
                  <c:v>5123</c:v>
                </c:pt>
                <c:pt idx="3">
                  <c:v>4174</c:v>
                </c:pt>
                <c:pt idx="4">
                  <c:v>853</c:v>
                </c:pt>
                <c:pt idx="5">
                  <c:v>1234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2B-4364-AEF4-1364452C62BF}"/>
            </c:ext>
          </c:extLst>
        </c:ser>
        <c:ser>
          <c:idx val="1"/>
          <c:order val="1"/>
          <c:spPr>
            <a:ln w="15875" cap="rnd">
              <a:solidFill>
                <a:schemeClr val="accent2"/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none"/>
          </c:marker>
          <c:cat>
            <c:strRef>
              <c:f>' A1'!$A$9:$A$14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 A1'!$C$9:$C$14</c:f>
              <c:numCache>
                <c:formatCode>General</c:formatCode>
                <c:ptCount val="6"/>
                <c:pt idx="0">
                  <c:v>5080</c:v>
                </c:pt>
                <c:pt idx="1">
                  <c:v>6641</c:v>
                </c:pt>
                <c:pt idx="2">
                  <c:v>4867</c:v>
                </c:pt>
                <c:pt idx="3">
                  <c:v>3965</c:v>
                </c:pt>
                <c:pt idx="4">
                  <c:v>810</c:v>
                </c:pt>
                <c:pt idx="5">
                  <c:v>1172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2B-4364-AEF4-1364452C62BF}"/>
            </c:ext>
          </c:extLst>
        </c:ser>
        <c:ser>
          <c:idx val="2"/>
          <c:order val="2"/>
          <c:spPr>
            <a:ln w="15875" cap="rnd">
              <a:solidFill>
                <a:schemeClr val="accent3"/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none"/>
          </c:marker>
          <c:cat>
            <c:strRef>
              <c:f>' A1'!$A$9:$A$14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 A1'!$D$9:$D$14</c:f>
              <c:numCache>
                <c:formatCode>General</c:formatCode>
                <c:ptCount val="6"/>
                <c:pt idx="0">
                  <c:v>5014</c:v>
                </c:pt>
                <c:pt idx="1">
                  <c:v>6555</c:v>
                </c:pt>
                <c:pt idx="2">
                  <c:v>4804</c:v>
                </c:pt>
                <c:pt idx="3">
                  <c:v>3914</c:v>
                </c:pt>
                <c:pt idx="4">
                  <c:v>800</c:v>
                </c:pt>
                <c:pt idx="5">
                  <c:v>1157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E2B-4364-AEF4-1364452C62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2717824"/>
        <c:axId val="92719360"/>
      </c:lineChart>
      <c:catAx>
        <c:axId val="92717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2719360"/>
        <c:crosses val="autoZero"/>
        <c:auto val="1"/>
        <c:lblAlgn val="ctr"/>
        <c:lblOffset val="100"/>
        <c:noMultiLvlLbl val="0"/>
      </c:catAx>
      <c:valAx>
        <c:axId val="92719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2717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174959898673624"/>
          <c:y val="4.0983715910273423E-2"/>
          <c:w val="0.80777622985310438"/>
          <c:h val="0.8469967954789841"/>
        </c:manualLayout>
      </c:layout>
      <c:lineChart>
        <c:grouping val="stacked"/>
        <c:varyColors val="0"/>
        <c:ser>
          <c:idx val="0"/>
          <c:order val="0"/>
          <c:spPr>
            <a:ln w="15875" cap="rnd">
              <a:solidFill>
                <a:schemeClr val="accent1"/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none"/>
          </c:marker>
          <c:cat>
            <c:strRef>
              <c:f>'A2'!$A$9:$A$14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'A2'!$B$9:$B$14</c:f>
              <c:numCache>
                <c:formatCode>General</c:formatCode>
                <c:ptCount val="6"/>
                <c:pt idx="0">
                  <c:v>5347</c:v>
                </c:pt>
                <c:pt idx="1">
                  <c:v>6991</c:v>
                </c:pt>
                <c:pt idx="2">
                  <c:v>5123</c:v>
                </c:pt>
                <c:pt idx="3">
                  <c:v>4174</c:v>
                </c:pt>
                <c:pt idx="4">
                  <c:v>853</c:v>
                </c:pt>
                <c:pt idx="5">
                  <c:v>1234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A8-4FB3-A3C4-3902A9D6BC93}"/>
            </c:ext>
          </c:extLst>
        </c:ser>
        <c:ser>
          <c:idx val="1"/>
          <c:order val="1"/>
          <c:spPr>
            <a:ln w="15875" cap="rnd">
              <a:solidFill>
                <a:schemeClr val="accent2"/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none"/>
          </c:marker>
          <c:cat>
            <c:strRef>
              <c:f>'A2'!$A$9:$A$14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'A2'!$C$9:$C$14</c:f>
              <c:numCache>
                <c:formatCode>General</c:formatCode>
                <c:ptCount val="6"/>
                <c:pt idx="0">
                  <c:v>5080</c:v>
                </c:pt>
                <c:pt idx="1">
                  <c:v>6641</c:v>
                </c:pt>
                <c:pt idx="2">
                  <c:v>4867</c:v>
                </c:pt>
                <c:pt idx="3">
                  <c:v>3965</c:v>
                </c:pt>
                <c:pt idx="4">
                  <c:v>810</c:v>
                </c:pt>
                <c:pt idx="5">
                  <c:v>1172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A8-4FB3-A3C4-3902A9D6BC93}"/>
            </c:ext>
          </c:extLst>
        </c:ser>
        <c:ser>
          <c:idx val="2"/>
          <c:order val="2"/>
          <c:spPr>
            <a:ln w="15875" cap="rnd">
              <a:solidFill>
                <a:schemeClr val="accent3"/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none"/>
          </c:marker>
          <c:cat>
            <c:strRef>
              <c:f>'A2'!$A$9:$A$14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'A2'!$D$9:$D$14</c:f>
              <c:numCache>
                <c:formatCode>General</c:formatCode>
                <c:ptCount val="6"/>
                <c:pt idx="0">
                  <c:v>5014</c:v>
                </c:pt>
                <c:pt idx="1">
                  <c:v>6555</c:v>
                </c:pt>
                <c:pt idx="2">
                  <c:v>4804</c:v>
                </c:pt>
                <c:pt idx="3">
                  <c:v>3914</c:v>
                </c:pt>
                <c:pt idx="4">
                  <c:v>800</c:v>
                </c:pt>
                <c:pt idx="5">
                  <c:v>1157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9A8-4FB3-A3C4-3902A9D6BC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2717824"/>
        <c:axId val="92719360"/>
      </c:lineChart>
      <c:catAx>
        <c:axId val="92717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2719360"/>
        <c:crosses val="autoZero"/>
        <c:auto val="1"/>
        <c:lblAlgn val="ctr"/>
        <c:lblOffset val="100"/>
        <c:noMultiLvlLbl val="0"/>
      </c:catAx>
      <c:valAx>
        <c:axId val="92719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2717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174959898673624"/>
          <c:y val="4.0983715910273423E-2"/>
          <c:w val="0.80777622985310438"/>
          <c:h val="0.8469967954789841"/>
        </c:manualLayout>
      </c:layout>
      <c:lineChart>
        <c:grouping val="stacked"/>
        <c:varyColors val="0"/>
        <c:ser>
          <c:idx val="0"/>
          <c:order val="0"/>
          <c:spPr>
            <a:ln w="15875" cap="rnd">
              <a:solidFill>
                <a:schemeClr val="accent1"/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none"/>
          </c:marker>
          <c:cat>
            <c:strRef>
              <c:f>'A3'!$A$9:$A$14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'A3'!$B$9:$B$14</c:f>
              <c:numCache>
                <c:formatCode>General</c:formatCode>
                <c:ptCount val="6"/>
                <c:pt idx="0">
                  <c:v>5347</c:v>
                </c:pt>
                <c:pt idx="1">
                  <c:v>6991</c:v>
                </c:pt>
                <c:pt idx="2">
                  <c:v>5123</c:v>
                </c:pt>
                <c:pt idx="3">
                  <c:v>4174</c:v>
                </c:pt>
                <c:pt idx="4">
                  <c:v>853</c:v>
                </c:pt>
                <c:pt idx="5">
                  <c:v>1234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F-4B0A-BAA6-16A622681F56}"/>
            </c:ext>
          </c:extLst>
        </c:ser>
        <c:ser>
          <c:idx val="1"/>
          <c:order val="1"/>
          <c:spPr>
            <a:ln w="15875" cap="rnd">
              <a:solidFill>
                <a:schemeClr val="accent2"/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none"/>
          </c:marker>
          <c:cat>
            <c:strRef>
              <c:f>'A3'!$A$9:$A$14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'A3'!$C$9:$C$14</c:f>
              <c:numCache>
                <c:formatCode>General</c:formatCode>
                <c:ptCount val="6"/>
                <c:pt idx="0">
                  <c:v>5080</c:v>
                </c:pt>
                <c:pt idx="1">
                  <c:v>6641</c:v>
                </c:pt>
                <c:pt idx="2">
                  <c:v>4867</c:v>
                </c:pt>
                <c:pt idx="3">
                  <c:v>3965</c:v>
                </c:pt>
                <c:pt idx="4">
                  <c:v>810</c:v>
                </c:pt>
                <c:pt idx="5">
                  <c:v>1172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F-4B0A-BAA6-16A622681F56}"/>
            </c:ext>
          </c:extLst>
        </c:ser>
        <c:ser>
          <c:idx val="2"/>
          <c:order val="2"/>
          <c:spPr>
            <a:ln w="15875" cap="rnd">
              <a:solidFill>
                <a:schemeClr val="accent3"/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none"/>
          </c:marker>
          <c:cat>
            <c:strRef>
              <c:f>'A3'!$A$9:$A$14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'A3'!$D$9:$D$14</c:f>
              <c:numCache>
                <c:formatCode>General</c:formatCode>
                <c:ptCount val="6"/>
                <c:pt idx="0">
                  <c:v>5014</c:v>
                </c:pt>
                <c:pt idx="1">
                  <c:v>6555</c:v>
                </c:pt>
                <c:pt idx="2">
                  <c:v>4804</c:v>
                </c:pt>
                <c:pt idx="3">
                  <c:v>3914</c:v>
                </c:pt>
                <c:pt idx="4">
                  <c:v>800</c:v>
                </c:pt>
                <c:pt idx="5">
                  <c:v>1157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58F-4B0A-BAA6-16A622681F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2717824"/>
        <c:axId val="92719360"/>
      </c:lineChart>
      <c:catAx>
        <c:axId val="92717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2719360"/>
        <c:crosses val="autoZero"/>
        <c:auto val="1"/>
        <c:lblAlgn val="ctr"/>
        <c:lblOffset val="100"/>
        <c:noMultiLvlLbl val="0"/>
      </c:catAx>
      <c:valAx>
        <c:axId val="92719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2717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174959898673624"/>
          <c:y val="4.0983715910273423E-2"/>
          <c:w val="0.80777622985310438"/>
          <c:h val="0.8469967954789841"/>
        </c:manualLayout>
      </c:layout>
      <c:lineChart>
        <c:grouping val="stacked"/>
        <c:varyColors val="0"/>
        <c:ser>
          <c:idx val="0"/>
          <c:order val="0"/>
          <c:spPr>
            <a:ln w="15875" cap="rnd">
              <a:solidFill>
                <a:schemeClr val="accent1"/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none"/>
          </c:marker>
          <c:cat>
            <c:strRef>
              <c:f>'A4'!$A$9:$A$14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'A4'!$B$9:$B$14</c:f>
              <c:numCache>
                <c:formatCode>General</c:formatCode>
                <c:ptCount val="6"/>
                <c:pt idx="0">
                  <c:v>5347</c:v>
                </c:pt>
                <c:pt idx="1">
                  <c:v>6991</c:v>
                </c:pt>
                <c:pt idx="2">
                  <c:v>5123</c:v>
                </c:pt>
                <c:pt idx="3">
                  <c:v>4174</c:v>
                </c:pt>
                <c:pt idx="4">
                  <c:v>853</c:v>
                </c:pt>
                <c:pt idx="5">
                  <c:v>1234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E6-4D9F-8AA9-DC117CBBC19E}"/>
            </c:ext>
          </c:extLst>
        </c:ser>
        <c:ser>
          <c:idx val="1"/>
          <c:order val="1"/>
          <c:spPr>
            <a:ln w="15875" cap="rnd">
              <a:solidFill>
                <a:schemeClr val="accent2"/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none"/>
          </c:marker>
          <c:cat>
            <c:strRef>
              <c:f>'A4'!$A$9:$A$14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'A4'!$C$9:$C$14</c:f>
              <c:numCache>
                <c:formatCode>General</c:formatCode>
                <c:ptCount val="6"/>
                <c:pt idx="0">
                  <c:v>5080</c:v>
                </c:pt>
                <c:pt idx="1">
                  <c:v>6641</c:v>
                </c:pt>
                <c:pt idx="2">
                  <c:v>4867</c:v>
                </c:pt>
                <c:pt idx="3">
                  <c:v>3965</c:v>
                </c:pt>
                <c:pt idx="4">
                  <c:v>810</c:v>
                </c:pt>
                <c:pt idx="5">
                  <c:v>1172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E6-4D9F-8AA9-DC117CBBC19E}"/>
            </c:ext>
          </c:extLst>
        </c:ser>
        <c:ser>
          <c:idx val="2"/>
          <c:order val="2"/>
          <c:spPr>
            <a:ln w="15875" cap="rnd">
              <a:solidFill>
                <a:schemeClr val="accent3"/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none"/>
          </c:marker>
          <c:cat>
            <c:strRef>
              <c:f>'A4'!$A$9:$A$14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'A4'!$D$9:$D$14</c:f>
              <c:numCache>
                <c:formatCode>General</c:formatCode>
                <c:ptCount val="6"/>
                <c:pt idx="0">
                  <c:v>5014</c:v>
                </c:pt>
                <c:pt idx="1">
                  <c:v>6555</c:v>
                </c:pt>
                <c:pt idx="2">
                  <c:v>4804</c:v>
                </c:pt>
                <c:pt idx="3">
                  <c:v>3914</c:v>
                </c:pt>
                <c:pt idx="4">
                  <c:v>800</c:v>
                </c:pt>
                <c:pt idx="5">
                  <c:v>1157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FE6-4D9F-8AA9-DC117CBBC1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2717824"/>
        <c:axId val="92719360"/>
      </c:lineChart>
      <c:catAx>
        <c:axId val="92717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2719360"/>
        <c:crosses val="autoZero"/>
        <c:auto val="1"/>
        <c:lblAlgn val="ctr"/>
        <c:lblOffset val="100"/>
        <c:noMultiLvlLbl val="0"/>
      </c:catAx>
      <c:valAx>
        <c:axId val="92719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2717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174959898673624"/>
          <c:y val="4.0983715910273423E-2"/>
          <c:w val="0.80777622985310438"/>
          <c:h val="0.8469967954789841"/>
        </c:manualLayout>
      </c:layout>
      <c:lineChart>
        <c:grouping val="stacked"/>
        <c:varyColors val="0"/>
        <c:ser>
          <c:idx val="0"/>
          <c:order val="0"/>
          <c:spPr>
            <a:ln w="15875" cap="rnd">
              <a:solidFill>
                <a:schemeClr val="accent1"/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none"/>
          </c:marker>
          <c:cat>
            <c:strRef>
              <c:f>'A5'!$A$9:$A$14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'A5'!$B$9:$B$14</c:f>
              <c:numCache>
                <c:formatCode>General</c:formatCode>
                <c:ptCount val="6"/>
                <c:pt idx="0">
                  <c:v>5347</c:v>
                </c:pt>
                <c:pt idx="1">
                  <c:v>6991</c:v>
                </c:pt>
                <c:pt idx="2">
                  <c:v>5123</c:v>
                </c:pt>
                <c:pt idx="3">
                  <c:v>4174</c:v>
                </c:pt>
                <c:pt idx="4">
                  <c:v>853</c:v>
                </c:pt>
                <c:pt idx="5">
                  <c:v>1234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0E-4BF1-B825-8F46A1323BE7}"/>
            </c:ext>
          </c:extLst>
        </c:ser>
        <c:ser>
          <c:idx val="1"/>
          <c:order val="1"/>
          <c:spPr>
            <a:ln w="15875" cap="rnd">
              <a:solidFill>
                <a:schemeClr val="accent2"/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none"/>
          </c:marker>
          <c:cat>
            <c:strRef>
              <c:f>'A5'!$A$9:$A$14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'A5'!$C$9:$C$14</c:f>
              <c:numCache>
                <c:formatCode>General</c:formatCode>
                <c:ptCount val="6"/>
                <c:pt idx="0">
                  <c:v>5080</c:v>
                </c:pt>
                <c:pt idx="1">
                  <c:v>6641</c:v>
                </c:pt>
                <c:pt idx="2">
                  <c:v>4867</c:v>
                </c:pt>
                <c:pt idx="3">
                  <c:v>3965</c:v>
                </c:pt>
                <c:pt idx="4">
                  <c:v>810</c:v>
                </c:pt>
                <c:pt idx="5">
                  <c:v>1172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0E-4BF1-B825-8F46A1323BE7}"/>
            </c:ext>
          </c:extLst>
        </c:ser>
        <c:ser>
          <c:idx val="2"/>
          <c:order val="2"/>
          <c:spPr>
            <a:ln w="15875" cap="rnd">
              <a:solidFill>
                <a:schemeClr val="accent3"/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none"/>
          </c:marker>
          <c:cat>
            <c:strRef>
              <c:f>'A5'!$A$9:$A$14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'A5'!$D$9:$D$14</c:f>
              <c:numCache>
                <c:formatCode>General</c:formatCode>
                <c:ptCount val="6"/>
                <c:pt idx="0">
                  <c:v>5014</c:v>
                </c:pt>
                <c:pt idx="1">
                  <c:v>6555</c:v>
                </c:pt>
                <c:pt idx="2">
                  <c:v>4804</c:v>
                </c:pt>
                <c:pt idx="3">
                  <c:v>3914</c:v>
                </c:pt>
                <c:pt idx="4">
                  <c:v>800</c:v>
                </c:pt>
                <c:pt idx="5">
                  <c:v>1157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50E-4BF1-B825-8F46A1323B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2717824"/>
        <c:axId val="92719360"/>
      </c:lineChart>
      <c:catAx>
        <c:axId val="92717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2719360"/>
        <c:crosses val="autoZero"/>
        <c:auto val="1"/>
        <c:lblAlgn val="ctr"/>
        <c:lblOffset val="100"/>
        <c:noMultiLvlLbl val="0"/>
      </c:catAx>
      <c:valAx>
        <c:axId val="92719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2717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174959898673624"/>
          <c:y val="4.0983715910273423E-2"/>
          <c:w val="0.71702756696727621"/>
          <c:h val="0.78683908760586341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tint val="50000"/>
                    <a:satMod val="300000"/>
                  </a:schemeClr>
                </a:gs>
                <a:gs pos="35000">
                  <a:schemeClr val="accent1">
                    <a:tint val="37000"/>
                    <a:satMod val="300000"/>
                  </a:schemeClr>
                </a:gs>
                <a:gs pos="100000">
                  <a:schemeClr val="accent1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cat>
            <c:strRef>
              <c:f>'A6'!$A$9:$A$14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'A6'!$B$9:$B$14</c:f>
              <c:numCache>
                <c:formatCode>General</c:formatCode>
                <c:ptCount val="6"/>
                <c:pt idx="0">
                  <c:v>5347</c:v>
                </c:pt>
                <c:pt idx="1">
                  <c:v>6991</c:v>
                </c:pt>
                <c:pt idx="2">
                  <c:v>5123</c:v>
                </c:pt>
                <c:pt idx="3">
                  <c:v>4174</c:v>
                </c:pt>
                <c:pt idx="4">
                  <c:v>853</c:v>
                </c:pt>
                <c:pt idx="5">
                  <c:v>1234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92-4A84-B97B-27B5891569A2}"/>
            </c:ext>
          </c:extLst>
        </c:ser>
        <c:ser>
          <c:idx val="1"/>
          <c:order val="1"/>
          <c:spPr>
            <a:gradFill rotWithShape="1">
              <a:gsLst>
                <a:gs pos="0">
                  <a:schemeClr val="accent2">
                    <a:tint val="50000"/>
                    <a:satMod val="300000"/>
                  </a:schemeClr>
                </a:gs>
                <a:gs pos="35000">
                  <a:schemeClr val="accent2">
                    <a:tint val="37000"/>
                    <a:satMod val="300000"/>
                  </a:schemeClr>
                </a:gs>
                <a:gs pos="100000">
                  <a:schemeClr val="accent2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cat>
            <c:strRef>
              <c:f>'A6'!$A$9:$A$14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'A6'!$C$9:$C$14</c:f>
              <c:numCache>
                <c:formatCode>General</c:formatCode>
                <c:ptCount val="6"/>
                <c:pt idx="0">
                  <c:v>5080</c:v>
                </c:pt>
                <c:pt idx="1">
                  <c:v>6641</c:v>
                </c:pt>
                <c:pt idx="2">
                  <c:v>4867</c:v>
                </c:pt>
                <c:pt idx="3">
                  <c:v>3965</c:v>
                </c:pt>
                <c:pt idx="4">
                  <c:v>810</c:v>
                </c:pt>
                <c:pt idx="5">
                  <c:v>1172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92-4A84-B97B-27B5891569A2}"/>
            </c:ext>
          </c:extLst>
        </c:ser>
        <c:ser>
          <c:idx val="2"/>
          <c:order val="2"/>
          <c:spPr>
            <a:gradFill rotWithShape="1">
              <a:gsLst>
                <a:gs pos="0">
                  <a:schemeClr val="accent3">
                    <a:tint val="50000"/>
                    <a:satMod val="300000"/>
                  </a:schemeClr>
                </a:gs>
                <a:gs pos="35000">
                  <a:schemeClr val="accent3">
                    <a:tint val="37000"/>
                    <a:satMod val="300000"/>
                  </a:schemeClr>
                </a:gs>
                <a:gs pos="100000">
                  <a:schemeClr val="accent3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3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cat>
            <c:strRef>
              <c:f>'A6'!$A$9:$A$14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'A6'!$D$9:$D$14</c:f>
              <c:numCache>
                <c:formatCode>General</c:formatCode>
                <c:ptCount val="6"/>
                <c:pt idx="0">
                  <c:v>5014</c:v>
                </c:pt>
                <c:pt idx="1">
                  <c:v>6555</c:v>
                </c:pt>
                <c:pt idx="2">
                  <c:v>4804</c:v>
                </c:pt>
                <c:pt idx="3">
                  <c:v>3914</c:v>
                </c:pt>
                <c:pt idx="4">
                  <c:v>800</c:v>
                </c:pt>
                <c:pt idx="5">
                  <c:v>1157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92-4A84-B97B-27B5891569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717824"/>
        <c:axId val="92719360"/>
      </c:barChart>
      <c:catAx>
        <c:axId val="92717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2719360"/>
        <c:crosses val="autoZero"/>
        <c:auto val="1"/>
        <c:lblAlgn val="ctr"/>
        <c:lblOffset val="100"/>
        <c:noMultiLvlLbl val="0"/>
      </c:catAx>
      <c:valAx>
        <c:axId val="92719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2717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174959898673624"/>
          <c:y val="4.0983715910273423E-2"/>
          <c:w val="0.75508437733943046"/>
          <c:h val="0.77500269269796995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tint val="50000"/>
                    <a:satMod val="300000"/>
                  </a:schemeClr>
                </a:gs>
                <a:gs pos="35000">
                  <a:schemeClr val="accent1">
                    <a:tint val="37000"/>
                    <a:satMod val="300000"/>
                  </a:schemeClr>
                </a:gs>
                <a:gs pos="100000">
                  <a:schemeClr val="accent1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cat>
            <c:strRef>
              <c:f>'A7'!$A$9:$A$14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'A7'!$B$9:$B$14</c:f>
              <c:numCache>
                <c:formatCode>General</c:formatCode>
                <c:ptCount val="6"/>
                <c:pt idx="0">
                  <c:v>5347</c:v>
                </c:pt>
                <c:pt idx="1">
                  <c:v>6991</c:v>
                </c:pt>
                <c:pt idx="2">
                  <c:v>5123</c:v>
                </c:pt>
                <c:pt idx="3">
                  <c:v>4174</c:v>
                </c:pt>
                <c:pt idx="4">
                  <c:v>853</c:v>
                </c:pt>
                <c:pt idx="5">
                  <c:v>1234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79-485A-90E4-C9AFC1E7B8E4}"/>
            </c:ext>
          </c:extLst>
        </c:ser>
        <c:ser>
          <c:idx val="1"/>
          <c:order val="1"/>
          <c:spPr>
            <a:gradFill rotWithShape="1">
              <a:gsLst>
                <a:gs pos="0">
                  <a:schemeClr val="accent2">
                    <a:tint val="50000"/>
                    <a:satMod val="300000"/>
                  </a:schemeClr>
                </a:gs>
                <a:gs pos="35000">
                  <a:schemeClr val="accent2">
                    <a:tint val="37000"/>
                    <a:satMod val="300000"/>
                  </a:schemeClr>
                </a:gs>
                <a:gs pos="100000">
                  <a:schemeClr val="accent2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cat>
            <c:strRef>
              <c:f>'A7'!$A$9:$A$14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'A7'!$C$9:$C$14</c:f>
              <c:numCache>
                <c:formatCode>General</c:formatCode>
                <c:ptCount val="6"/>
                <c:pt idx="0">
                  <c:v>5080</c:v>
                </c:pt>
                <c:pt idx="1">
                  <c:v>6641</c:v>
                </c:pt>
                <c:pt idx="2">
                  <c:v>4867</c:v>
                </c:pt>
                <c:pt idx="3">
                  <c:v>3965</c:v>
                </c:pt>
                <c:pt idx="4">
                  <c:v>810</c:v>
                </c:pt>
                <c:pt idx="5">
                  <c:v>1172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79-485A-90E4-C9AFC1E7B8E4}"/>
            </c:ext>
          </c:extLst>
        </c:ser>
        <c:ser>
          <c:idx val="2"/>
          <c:order val="2"/>
          <c:spPr>
            <a:gradFill rotWithShape="1">
              <a:gsLst>
                <a:gs pos="0">
                  <a:schemeClr val="accent3">
                    <a:tint val="50000"/>
                    <a:satMod val="300000"/>
                  </a:schemeClr>
                </a:gs>
                <a:gs pos="35000">
                  <a:schemeClr val="accent3">
                    <a:tint val="37000"/>
                    <a:satMod val="300000"/>
                  </a:schemeClr>
                </a:gs>
                <a:gs pos="100000">
                  <a:schemeClr val="accent3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3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cat>
            <c:strRef>
              <c:f>'A7'!$A$9:$A$14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'A7'!$D$9:$D$14</c:f>
              <c:numCache>
                <c:formatCode>General</c:formatCode>
                <c:ptCount val="6"/>
                <c:pt idx="0">
                  <c:v>5014</c:v>
                </c:pt>
                <c:pt idx="1">
                  <c:v>6555</c:v>
                </c:pt>
                <c:pt idx="2">
                  <c:v>4804</c:v>
                </c:pt>
                <c:pt idx="3">
                  <c:v>3914</c:v>
                </c:pt>
                <c:pt idx="4">
                  <c:v>800</c:v>
                </c:pt>
                <c:pt idx="5">
                  <c:v>1157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079-485A-90E4-C9AFC1E7B8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717824"/>
        <c:axId val="92719360"/>
      </c:barChart>
      <c:catAx>
        <c:axId val="92717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2719360"/>
        <c:crosses val="autoZero"/>
        <c:auto val="1"/>
        <c:lblAlgn val="ctr"/>
        <c:lblOffset val="100"/>
        <c:noMultiLvlLbl val="0"/>
      </c:catAx>
      <c:valAx>
        <c:axId val="92719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2717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AT"/>
              <a:t>Einnahmen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3174959898673624"/>
          <c:y val="4.0983715910273423E-2"/>
          <c:w val="0.75508437733943046"/>
          <c:h val="0.77500269269796995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tint val="50000"/>
                    <a:satMod val="300000"/>
                  </a:schemeClr>
                </a:gs>
                <a:gs pos="35000">
                  <a:schemeClr val="accent1">
                    <a:tint val="37000"/>
                    <a:satMod val="300000"/>
                  </a:schemeClr>
                </a:gs>
                <a:gs pos="100000">
                  <a:schemeClr val="accent1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cat>
            <c:strRef>
              <c:f>'A8'!$A$9:$A$14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'A8'!$B$9:$B$14</c:f>
              <c:numCache>
                <c:formatCode>General</c:formatCode>
                <c:ptCount val="6"/>
                <c:pt idx="0">
                  <c:v>5347</c:v>
                </c:pt>
                <c:pt idx="1">
                  <c:v>6991</c:v>
                </c:pt>
                <c:pt idx="2">
                  <c:v>5123</c:v>
                </c:pt>
                <c:pt idx="3">
                  <c:v>4174</c:v>
                </c:pt>
                <c:pt idx="4">
                  <c:v>853</c:v>
                </c:pt>
                <c:pt idx="5">
                  <c:v>1234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C2-4171-AE5A-C502B33523FA}"/>
            </c:ext>
          </c:extLst>
        </c:ser>
        <c:ser>
          <c:idx val="1"/>
          <c:order val="1"/>
          <c:spPr>
            <a:gradFill rotWithShape="1">
              <a:gsLst>
                <a:gs pos="0">
                  <a:schemeClr val="accent2">
                    <a:tint val="50000"/>
                    <a:satMod val="300000"/>
                  </a:schemeClr>
                </a:gs>
                <a:gs pos="35000">
                  <a:schemeClr val="accent2">
                    <a:tint val="37000"/>
                    <a:satMod val="300000"/>
                  </a:schemeClr>
                </a:gs>
                <a:gs pos="100000">
                  <a:schemeClr val="accent2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cat>
            <c:strRef>
              <c:f>'A8'!$A$9:$A$14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'A8'!$C$9:$C$14</c:f>
              <c:numCache>
                <c:formatCode>General</c:formatCode>
                <c:ptCount val="6"/>
                <c:pt idx="0">
                  <c:v>5080</c:v>
                </c:pt>
                <c:pt idx="1">
                  <c:v>6641</c:v>
                </c:pt>
                <c:pt idx="2">
                  <c:v>4867</c:v>
                </c:pt>
                <c:pt idx="3">
                  <c:v>3965</c:v>
                </c:pt>
                <c:pt idx="4">
                  <c:v>810</c:v>
                </c:pt>
                <c:pt idx="5">
                  <c:v>1172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C2-4171-AE5A-C502B33523FA}"/>
            </c:ext>
          </c:extLst>
        </c:ser>
        <c:ser>
          <c:idx val="2"/>
          <c:order val="2"/>
          <c:spPr>
            <a:gradFill rotWithShape="1">
              <a:gsLst>
                <a:gs pos="0">
                  <a:schemeClr val="accent3">
                    <a:tint val="50000"/>
                    <a:satMod val="300000"/>
                  </a:schemeClr>
                </a:gs>
                <a:gs pos="35000">
                  <a:schemeClr val="accent3">
                    <a:tint val="37000"/>
                    <a:satMod val="300000"/>
                  </a:schemeClr>
                </a:gs>
                <a:gs pos="100000">
                  <a:schemeClr val="accent3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3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cat>
            <c:strRef>
              <c:f>'A8'!$A$9:$A$14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'A8'!$D$9:$D$14</c:f>
              <c:numCache>
                <c:formatCode>General</c:formatCode>
                <c:ptCount val="6"/>
                <c:pt idx="0">
                  <c:v>5014</c:v>
                </c:pt>
                <c:pt idx="1">
                  <c:v>6555</c:v>
                </c:pt>
                <c:pt idx="2">
                  <c:v>4804</c:v>
                </c:pt>
                <c:pt idx="3">
                  <c:v>3914</c:v>
                </c:pt>
                <c:pt idx="4">
                  <c:v>800</c:v>
                </c:pt>
                <c:pt idx="5">
                  <c:v>1157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CC2-4171-AE5A-C502B33523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717824"/>
        <c:axId val="92719360"/>
      </c:barChart>
      <c:catAx>
        <c:axId val="92717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2719360"/>
        <c:crosses val="autoZero"/>
        <c:auto val="1"/>
        <c:lblAlgn val="ctr"/>
        <c:lblOffset val="100"/>
        <c:noMultiLvlLbl val="0"/>
      </c:catAx>
      <c:valAx>
        <c:axId val="92719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2717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AT"/>
              <a:t>Einnahmen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3174959898673624"/>
          <c:y val="4.0983715910273423E-2"/>
          <c:w val="0.75508437733943046"/>
          <c:h val="0.77500269269796995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tint val="50000"/>
                    <a:satMod val="300000"/>
                  </a:schemeClr>
                </a:gs>
                <a:gs pos="35000">
                  <a:schemeClr val="accent1">
                    <a:tint val="37000"/>
                    <a:satMod val="300000"/>
                  </a:schemeClr>
                </a:gs>
                <a:gs pos="100000">
                  <a:schemeClr val="accent1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cat>
            <c:strRef>
              <c:f>'A9'!$A$9:$A$14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'A9'!$B$9:$B$14</c:f>
              <c:numCache>
                <c:formatCode>General</c:formatCode>
                <c:ptCount val="6"/>
                <c:pt idx="0">
                  <c:v>5347</c:v>
                </c:pt>
                <c:pt idx="1">
                  <c:v>6991</c:v>
                </c:pt>
                <c:pt idx="2">
                  <c:v>5123</c:v>
                </c:pt>
                <c:pt idx="3">
                  <c:v>4174</c:v>
                </c:pt>
                <c:pt idx="4">
                  <c:v>853</c:v>
                </c:pt>
                <c:pt idx="5">
                  <c:v>1234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94-4C36-80EC-F3765AA1D9BB}"/>
            </c:ext>
          </c:extLst>
        </c:ser>
        <c:ser>
          <c:idx val="1"/>
          <c:order val="1"/>
          <c:spPr>
            <a:gradFill rotWithShape="1">
              <a:gsLst>
                <a:gs pos="0">
                  <a:schemeClr val="accent2">
                    <a:tint val="50000"/>
                    <a:satMod val="300000"/>
                  </a:schemeClr>
                </a:gs>
                <a:gs pos="35000">
                  <a:schemeClr val="accent2">
                    <a:tint val="37000"/>
                    <a:satMod val="300000"/>
                  </a:schemeClr>
                </a:gs>
                <a:gs pos="100000">
                  <a:schemeClr val="accent2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cat>
            <c:strRef>
              <c:f>'A9'!$A$9:$A$14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'A9'!$C$9:$C$14</c:f>
              <c:numCache>
                <c:formatCode>General</c:formatCode>
                <c:ptCount val="6"/>
                <c:pt idx="0">
                  <c:v>5080</c:v>
                </c:pt>
                <c:pt idx="1">
                  <c:v>6641</c:v>
                </c:pt>
                <c:pt idx="2">
                  <c:v>4867</c:v>
                </c:pt>
                <c:pt idx="3">
                  <c:v>3965</c:v>
                </c:pt>
                <c:pt idx="4">
                  <c:v>810</c:v>
                </c:pt>
                <c:pt idx="5">
                  <c:v>1172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94-4C36-80EC-F3765AA1D9BB}"/>
            </c:ext>
          </c:extLst>
        </c:ser>
        <c:ser>
          <c:idx val="2"/>
          <c:order val="2"/>
          <c:spPr>
            <a:gradFill rotWithShape="1">
              <a:gsLst>
                <a:gs pos="0">
                  <a:schemeClr val="accent3">
                    <a:tint val="50000"/>
                    <a:satMod val="300000"/>
                  </a:schemeClr>
                </a:gs>
                <a:gs pos="35000">
                  <a:schemeClr val="accent3">
                    <a:tint val="37000"/>
                    <a:satMod val="300000"/>
                  </a:schemeClr>
                </a:gs>
                <a:gs pos="100000">
                  <a:schemeClr val="accent3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3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cat>
            <c:strRef>
              <c:f>'A9'!$A$9:$A$14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'A9'!$D$9:$D$14</c:f>
              <c:numCache>
                <c:formatCode>General</c:formatCode>
                <c:ptCount val="6"/>
                <c:pt idx="0">
                  <c:v>5014</c:v>
                </c:pt>
                <c:pt idx="1">
                  <c:v>6555</c:v>
                </c:pt>
                <c:pt idx="2">
                  <c:v>4804</c:v>
                </c:pt>
                <c:pt idx="3">
                  <c:v>3914</c:v>
                </c:pt>
                <c:pt idx="4">
                  <c:v>800</c:v>
                </c:pt>
                <c:pt idx="5">
                  <c:v>1157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794-4C36-80EC-F3765AA1D9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717824"/>
        <c:axId val="92719360"/>
      </c:barChart>
      <c:catAx>
        <c:axId val="92717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2719360"/>
        <c:crosses val="autoZero"/>
        <c:auto val="1"/>
        <c:lblAlgn val="ctr"/>
        <c:lblOffset val="100"/>
        <c:noMultiLvlLbl val="0"/>
      </c:catAx>
      <c:valAx>
        <c:axId val="92719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2717824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AT"/>
              <a:t>Einnahmen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3174959898673624"/>
          <c:y val="4.0983715910273423E-2"/>
          <c:w val="0.75508437733943046"/>
          <c:h val="0.77500269269796995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6">
                    <a:tint val="50000"/>
                    <a:satMod val="300000"/>
                  </a:schemeClr>
                </a:gs>
                <a:gs pos="35000">
                  <a:schemeClr val="accent6">
                    <a:tint val="37000"/>
                    <a:satMod val="300000"/>
                  </a:schemeClr>
                </a:gs>
                <a:gs pos="100000">
                  <a:schemeClr val="accent6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6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cat>
            <c:strRef>
              <c:f>'A10'!$A$9:$A$14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'A10'!$B$9:$B$14</c:f>
              <c:numCache>
                <c:formatCode>General</c:formatCode>
                <c:ptCount val="6"/>
                <c:pt idx="0">
                  <c:v>5347</c:v>
                </c:pt>
                <c:pt idx="1">
                  <c:v>6991</c:v>
                </c:pt>
                <c:pt idx="2">
                  <c:v>5123</c:v>
                </c:pt>
                <c:pt idx="3">
                  <c:v>4174</c:v>
                </c:pt>
                <c:pt idx="4">
                  <c:v>853</c:v>
                </c:pt>
                <c:pt idx="5">
                  <c:v>1234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4F-4635-B27E-197124D684FD}"/>
            </c:ext>
          </c:extLst>
        </c:ser>
        <c:ser>
          <c:idx val="1"/>
          <c:order val="1"/>
          <c:spPr>
            <a:gradFill rotWithShape="1">
              <a:gsLst>
                <a:gs pos="0">
                  <a:schemeClr val="accent5">
                    <a:tint val="50000"/>
                    <a:satMod val="300000"/>
                  </a:schemeClr>
                </a:gs>
                <a:gs pos="35000">
                  <a:schemeClr val="accent5">
                    <a:tint val="37000"/>
                    <a:satMod val="300000"/>
                  </a:schemeClr>
                </a:gs>
                <a:gs pos="100000">
                  <a:schemeClr val="accent5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5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cat>
            <c:strRef>
              <c:f>'A10'!$A$9:$A$14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'A10'!$C$9:$C$14</c:f>
              <c:numCache>
                <c:formatCode>General</c:formatCode>
                <c:ptCount val="6"/>
                <c:pt idx="0">
                  <c:v>5080</c:v>
                </c:pt>
                <c:pt idx="1">
                  <c:v>6641</c:v>
                </c:pt>
                <c:pt idx="2">
                  <c:v>4867</c:v>
                </c:pt>
                <c:pt idx="3">
                  <c:v>3965</c:v>
                </c:pt>
                <c:pt idx="4">
                  <c:v>810</c:v>
                </c:pt>
                <c:pt idx="5">
                  <c:v>1172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4F-4635-B27E-197124D684FD}"/>
            </c:ext>
          </c:extLst>
        </c:ser>
        <c:ser>
          <c:idx val="2"/>
          <c:order val="2"/>
          <c:spPr>
            <a:gradFill rotWithShape="1">
              <a:gsLst>
                <a:gs pos="0">
                  <a:schemeClr val="accent4">
                    <a:tint val="50000"/>
                    <a:satMod val="300000"/>
                  </a:schemeClr>
                </a:gs>
                <a:gs pos="35000">
                  <a:schemeClr val="accent4">
                    <a:tint val="37000"/>
                    <a:satMod val="300000"/>
                  </a:schemeClr>
                </a:gs>
                <a:gs pos="100000">
                  <a:schemeClr val="accent4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4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cat>
            <c:strRef>
              <c:f>'A10'!$A$9:$A$14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'A10'!$D$9:$D$14</c:f>
              <c:numCache>
                <c:formatCode>General</c:formatCode>
                <c:ptCount val="6"/>
                <c:pt idx="0">
                  <c:v>5014</c:v>
                </c:pt>
                <c:pt idx="1">
                  <c:v>6555</c:v>
                </c:pt>
                <c:pt idx="2">
                  <c:v>4804</c:v>
                </c:pt>
                <c:pt idx="3">
                  <c:v>3914</c:v>
                </c:pt>
                <c:pt idx="4">
                  <c:v>800</c:v>
                </c:pt>
                <c:pt idx="5">
                  <c:v>1157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44F-4635-B27E-197124D684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717824"/>
        <c:axId val="92719360"/>
      </c:barChart>
      <c:catAx>
        <c:axId val="92717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2719360"/>
        <c:crosses val="autoZero"/>
        <c:auto val="1"/>
        <c:lblAlgn val="ctr"/>
        <c:lblOffset val="100"/>
        <c:noMultiLvlLbl val="0"/>
      </c:catAx>
      <c:valAx>
        <c:axId val="92719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2717824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'B10'!$F$4</c:f>
              <c:strCache>
                <c:ptCount val="1"/>
                <c:pt idx="0">
                  <c:v>Summen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'B10'!$E$5:$E$11</c:f>
              <c:strCache>
                <c:ptCount val="7"/>
                <c:pt idx="0">
                  <c:v>Lebensmittel</c:v>
                </c:pt>
                <c:pt idx="1">
                  <c:v>Benzin</c:v>
                </c:pt>
                <c:pt idx="2">
                  <c:v>Kleidung</c:v>
                </c:pt>
                <c:pt idx="3">
                  <c:v>Ausgehen</c:v>
                </c:pt>
                <c:pt idx="4">
                  <c:v>Miete</c:v>
                </c:pt>
                <c:pt idx="5">
                  <c:v>Strom</c:v>
                </c:pt>
                <c:pt idx="6">
                  <c:v>Telefon</c:v>
                </c:pt>
              </c:strCache>
            </c:strRef>
          </c:cat>
          <c:val>
            <c:numRef>
              <c:f>'B10'!$F$5:$F$11</c:f>
              <c:numCache>
                <c:formatCode>_-* #,##0.00\ [$€-1]_-;\-* #,##0.00\ [$€-1]_-;_-* "-"??\ [$€-1]_-</c:formatCode>
                <c:ptCount val="7"/>
                <c:pt idx="0">
                  <c:v>329.29</c:v>
                </c:pt>
                <c:pt idx="1">
                  <c:v>220</c:v>
                </c:pt>
                <c:pt idx="2">
                  <c:v>299.5</c:v>
                </c:pt>
                <c:pt idx="3">
                  <c:v>200</c:v>
                </c:pt>
                <c:pt idx="4">
                  <c:v>650</c:v>
                </c:pt>
                <c:pt idx="5">
                  <c:v>150</c:v>
                </c:pt>
                <c:pt idx="6">
                  <c:v>90.89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61-4EA7-A7C3-E846F8D993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701977328"/>
        <c:axId val="1709482464"/>
      </c:barChart>
      <c:catAx>
        <c:axId val="17019773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709482464"/>
        <c:crosses val="autoZero"/>
        <c:auto val="1"/>
        <c:lblAlgn val="ctr"/>
        <c:lblOffset val="100"/>
        <c:noMultiLvlLbl val="0"/>
      </c:catAx>
      <c:valAx>
        <c:axId val="1709482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\ [$€-1]_-;\-* #,##0.00\ [$€-1]_-;_-* &quot;-&quot;??\ [$€-1]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7019773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'B10'!$F$4</c:f>
              <c:strCache>
                <c:ptCount val="1"/>
                <c:pt idx="0">
                  <c:v>Summen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'B10'!$E$5:$E$11</c:f>
              <c:strCache>
                <c:ptCount val="7"/>
                <c:pt idx="0">
                  <c:v>Lebensmittel</c:v>
                </c:pt>
                <c:pt idx="1">
                  <c:v>Benzin</c:v>
                </c:pt>
                <c:pt idx="2">
                  <c:v>Kleidung</c:v>
                </c:pt>
                <c:pt idx="3">
                  <c:v>Ausgehen</c:v>
                </c:pt>
                <c:pt idx="4">
                  <c:v>Miete</c:v>
                </c:pt>
                <c:pt idx="5">
                  <c:v>Strom</c:v>
                </c:pt>
                <c:pt idx="6">
                  <c:v>Telefon</c:v>
                </c:pt>
              </c:strCache>
            </c:strRef>
          </c:cat>
          <c:val>
            <c:numRef>
              <c:f>'B10'!$F$5:$F$11</c:f>
              <c:numCache>
                <c:formatCode>_-* #,##0.00\ [$€-1]_-;\-* #,##0.00\ [$€-1]_-;_-* "-"??\ [$€-1]_-</c:formatCode>
                <c:ptCount val="7"/>
                <c:pt idx="0">
                  <c:v>329.29</c:v>
                </c:pt>
                <c:pt idx="1">
                  <c:v>220</c:v>
                </c:pt>
                <c:pt idx="2">
                  <c:v>299.5</c:v>
                </c:pt>
                <c:pt idx="3">
                  <c:v>200</c:v>
                </c:pt>
                <c:pt idx="4">
                  <c:v>650</c:v>
                </c:pt>
                <c:pt idx="5">
                  <c:v>150</c:v>
                </c:pt>
                <c:pt idx="6">
                  <c:v>90.89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83-4167-A6EE-C1332898FD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971888976"/>
        <c:axId val="1845726160"/>
      </c:barChart>
      <c:catAx>
        <c:axId val="19718889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845726160"/>
        <c:crosses val="autoZero"/>
        <c:auto val="1"/>
        <c:lblAlgn val="ctr"/>
        <c:lblOffset val="100"/>
        <c:noMultiLvlLbl val="0"/>
      </c:catAx>
      <c:valAx>
        <c:axId val="1845726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\ [$€-1]_-;\-* #,##0.00\ [$€-1]_-;_-* &quot;-&quot;??\ [$€-1]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718889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de-AT" sz="12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7.3897406131312876E-2"/>
          <c:y val="5.7046962843752817E-2"/>
          <c:w val="0.89005630881854758"/>
          <c:h val="0.8987875776702631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'B10'!$F$4</c:f>
              <c:strCache>
                <c:ptCount val="1"/>
                <c:pt idx="0">
                  <c:v>Summen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3E24-4087-B2A1-6BBD74E79850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3E24-4087-B2A1-6BBD74E7985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E24-4087-B2A1-6BBD74E79850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3E24-4087-B2A1-6BBD74E7985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9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E24-4087-B2A1-6BBD74E79850}"/>
              </c:ext>
            </c:extLst>
          </c:dPt>
          <c:dPt>
            <c:idx val="5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3E24-4087-B2A1-6BBD74E79850}"/>
              </c:ext>
            </c:extLst>
          </c:dPt>
          <c:cat>
            <c:strRef>
              <c:f>'B10'!$E$5:$E$11</c:f>
              <c:strCache>
                <c:ptCount val="7"/>
                <c:pt idx="0">
                  <c:v>Lebensmittel</c:v>
                </c:pt>
                <c:pt idx="1">
                  <c:v>Benzin</c:v>
                </c:pt>
                <c:pt idx="2">
                  <c:v>Kleidung</c:v>
                </c:pt>
                <c:pt idx="3">
                  <c:v>Ausgehen</c:v>
                </c:pt>
                <c:pt idx="4">
                  <c:v>Miete</c:v>
                </c:pt>
                <c:pt idx="5">
                  <c:v>Strom</c:v>
                </c:pt>
                <c:pt idx="6">
                  <c:v>Telefon</c:v>
                </c:pt>
              </c:strCache>
            </c:strRef>
          </c:cat>
          <c:val>
            <c:numRef>
              <c:f>'B10'!$F$5:$F$11</c:f>
              <c:numCache>
                <c:formatCode>_-* #,##0.00\ [$€-1]_-;\-* #,##0.00\ [$€-1]_-;_-* "-"??\ [$€-1]_-</c:formatCode>
                <c:ptCount val="7"/>
                <c:pt idx="0">
                  <c:v>329.29</c:v>
                </c:pt>
                <c:pt idx="1">
                  <c:v>220</c:v>
                </c:pt>
                <c:pt idx="2">
                  <c:v>299.5</c:v>
                </c:pt>
                <c:pt idx="3">
                  <c:v>200</c:v>
                </c:pt>
                <c:pt idx="4">
                  <c:v>650</c:v>
                </c:pt>
                <c:pt idx="5">
                  <c:v>150</c:v>
                </c:pt>
                <c:pt idx="6">
                  <c:v>90.89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24-4087-B2A1-6BBD74E798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971888976"/>
        <c:axId val="1845726160"/>
      </c:barChart>
      <c:catAx>
        <c:axId val="19718889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de-AT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845726160"/>
        <c:crosses val="autoZero"/>
        <c:auto val="1"/>
        <c:lblAlgn val="ctr"/>
        <c:lblOffset val="100"/>
        <c:noMultiLvlLbl val="0"/>
      </c:catAx>
      <c:valAx>
        <c:axId val="1845726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\ [$€-1]_-;\-* #,##0.00\ [$€-1]_-;_-* &quot;-&quot;??\ [$€-1]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de-AT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718889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de-AT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de-DE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9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19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9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19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19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19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19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19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19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19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1C88ABF-44E4-40CB-88B7-7E18A6649633}">
  <sheetPr>
    <tabColor theme="6" tint="0.39997558519241921"/>
  </sheetPr>
  <sheetViews>
    <sheetView zoomScale="143" workbookViewId="0" zoomToFit="1"/>
  </sheetViews>
  <pageMargins left="0.7" right="0.7" top="0.78740157499999996" bottom="0.78740157499999996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511636B-440D-4BE2-9A03-9C85B2F6E1C2}">
  <sheetPr>
    <tabColor theme="6" tint="0.39997558519241921"/>
  </sheetPr>
  <sheetViews>
    <sheetView zoomScale="143" workbookViewId="0" zoomToFit="1"/>
  </sheetViews>
  <pageMargins left="0.7" right="0.7" top="0.78740157499999996" bottom="0.78740157499999996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66675</xdr:rowOff>
    </xdr:from>
    <xdr:to>
      <xdr:col>5</xdr:col>
      <xdr:colOff>647700</xdr:colOff>
      <xdr:row>34</xdr:row>
      <xdr:rowOff>123825</xdr:rowOff>
    </xdr:to>
    <xdr:graphicFrame macro="">
      <xdr:nvGraphicFramePr>
        <xdr:cNvPr id="3073" name="Chart 1">
          <a:extLst>
            <a:ext uri="{FF2B5EF4-FFF2-40B4-BE49-F238E27FC236}">
              <a16:creationId xmlns:a16="http://schemas.microsoft.com/office/drawing/2014/main" id="{00000000-0008-0000-0100-000001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579120</xdr:colOff>
      <xdr:row>0</xdr:row>
      <xdr:rowOff>154305</xdr:rowOff>
    </xdr:from>
    <xdr:to>
      <xdr:col>7</xdr:col>
      <xdr:colOff>171450</xdr:colOff>
      <xdr:row>5</xdr:row>
      <xdr:rowOff>1905</xdr:rowOff>
    </xdr:to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00000000-0008-0000-0100-0000030C0000}"/>
            </a:ext>
          </a:extLst>
        </xdr:cNvPr>
        <xdr:cNvSpPr txBox="1">
          <a:spLocks noChangeArrowheads="1"/>
        </xdr:cNvSpPr>
      </xdr:nvSpPr>
      <xdr:spPr bwMode="auto">
        <a:xfrm>
          <a:off x="579120" y="154305"/>
          <a:ext cx="5059680" cy="70485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400" b="0" i="0" u="none" strike="noStrike" baseline="0">
              <a:solidFill>
                <a:schemeClr val="tx2"/>
              </a:solidFill>
              <a:latin typeface="+mn-lt"/>
              <a:cs typeface="Arial"/>
            </a:rPr>
            <a:t>Berechne in den gelb schattierten Feldern die Summen!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66675</xdr:rowOff>
    </xdr:from>
    <xdr:to>
      <xdr:col>5</xdr:col>
      <xdr:colOff>647700</xdr:colOff>
      <xdr:row>34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30D90EA-8CCE-47E6-AADF-4AD4C96D49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112395</xdr:colOff>
      <xdr:row>1</xdr:row>
      <xdr:rowOff>30480</xdr:rowOff>
    </xdr:from>
    <xdr:to>
      <xdr:col>6</xdr:col>
      <xdr:colOff>569595</xdr:colOff>
      <xdr:row>5</xdr:row>
      <xdr:rowOff>49530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1BDBD35D-A750-4068-AE96-C93D68D770EA}"/>
            </a:ext>
          </a:extLst>
        </xdr:cNvPr>
        <xdr:cNvSpPr txBox="1">
          <a:spLocks noChangeArrowheads="1"/>
        </xdr:cNvSpPr>
      </xdr:nvSpPr>
      <xdr:spPr bwMode="auto">
        <a:xfrm>
          <a:off x="112395" y="201930"/>
          <a:ext cx="5143500" cy="70485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Formatiere die Zellen B9 bis I15 als Währung und ohne Dezimalstellen.</a:t>
          </a:r>
          <a:endParaRPr lang="de-DE" sz="1400" b="0" i="0" u="none" strike="noStrike" baseline="0">
            <a:solidFill>
              <a:schemeClr val="tx2"/>
            </a:solidFill>
            <a:latin typeface="+mn-lt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64770</xdr:rowOff>
    </xdr:from>
    <xdr:to>
      <xdr:col>4</xdr:col>
      <xdr:colOff>790575</xdr:colOff>
      <xdr:row>30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214CD03-3996-4B9F-A0B2-D873B6F2F4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112395</xdr:colOff>
      <xdr:row>1</xdr:row>
      <xdr:rowOff>30480</xdr:rowOff>
    </xdr:from>
    <xdr:to>
      <xdr:col>6</xdr:col>
      <xdr:colOff>569595</xdr:colOff>
      <xdr:row>5</xdr:row>
      <xdr:rowOff>49530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33E02787-7499-4BD9-A295-780563CD3C96}"/>
            </a:ext>
          </a:extLst>
        </xdr:cNvPr>
        <xdr:cNvSpPr txBox="1">
          <a:spLocks noChangeArrowheads="1"/>
        </xdr:cNvSpPr>
      </xdr:nvSpPr>
      <xdr:spPr bwMode="auto">
        <a:xfrm>
          <a:off x="112395" y="200025"/>
          <a:ext cx="6286500" cy="71056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marR="0" lvl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6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Ändere die Seitenausrichtung auf Querformat. </a:t>
          </a:r>
          <a:b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</a:b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Kontrolliere die Ausrichtung in der Druckvorschau: </a:t>
          </a:r>
          <a:r>
            <a:rPr kumimoji="0" lang="de-DE" sz="12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Datei &gt; Drucken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59055</xdr:rowOff>
    </xdr:from>
    <xdr:to>
      <xdr:col>5</xdr:col>
      <xdr:colOff>220350</xdr:colOff>
      <xdr:row>31</xdr:row>
      <xdr:rowOff>20640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E714BD5-8270-4469-8F20-8D773038E9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539115</xdr:colOff>
      <xdr:row>1</xdr:row>
      <xdr:rowOff>53340</xdr:rowOff>
    </xdr:from>
    <xdr:to>
      <xdr:col>6</xdr:col>
      <xdr:colOff>666750</xdr:colOff>
      <xdr:row>5</xdr:row>
      <xdr:rowOff>12700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A01BDAD9-B4C7-48F5-A3FC-4BB918D52B00}"/>
            </a:ext>
          </a:extLst>
        </xdr:cNvPr>
        <xdr:cNvSpPr txBox="1">
          <a:spLocks noChangeArrowheads="1"/>
        </xdr:cNvSpPr>
      </xdr:nvSpPr>
      <xdr:spPr bwMode="auto">
        <a:xfrm>
          <a:off x="2196465" y="218440"/>
          <a:ext cx="3886835" cy="61976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marR="0" lvl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6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Ändere die Seitenränder links und rechts auf 1,5 cm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62865</xdr:rowOff>
    </xdr:from>
    <xdr:to>
      <xdr:col>5</xdr:col>
      <xdr:colOff>220350</xdr:colOff>
      <xdr:row>31</xdr:row>
      <xdr:rowOff>16830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B0B0ACF-CCFF-420C-81E8-E12DA894C5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963930</xdr:colOff>
      <xdr:row>0</xdr:row>
      <xdr:rowOff>150495</xdr:rowOff>
    </xdr:from>
    <xdr:to>
      <xdr:col>5</xdr:col>
      <xdr:colOff>421005</xdr:colOff>
      <xdr:row>4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874F1F00-82C1-4E23-A463-E9401AF63F48}"/>
            </a:ext>
          </a:extLst>
        </xdr:cNvPr>
        <xdr:cNvSpPr txBox="1">
          <a:spLocks noChangeArrowheads="1"/>
        </xdr:cNvSpPr>
      </xdr:nvSpPr>
      <xdr:spPr bwMode="auto">
        <a:xfrm>
          <a:off x="1744980" y="150495"/>
          <a:ext cx="3495675" cy="53530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marR="0" lvl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6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000" b="0" i="0" baseline="0">
              <a:effectLst/>
              <a:latin typeface="+mn-lt"/>
              <a:ea typeface="+mn-ea"/>
              <a:cs typeface="+mn-cs"/>
            </a:rPr>
            <a:t>Ändere den Diagrammtyp auf gruppierte Säulen. </a:t>
          </a:r>
          <a:endParaRPr kumimoji="0" lang="de-DE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+mn-lt"/>
            <a:ea typeface="+mn-ea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62865</xdr:rowOff>
    </xdr:from>
    <xdr:to>
      <xdr:col>5</xdr:col>
      <xdr:colOff>220350</xdr:colOff>
      <xdr:row>31</xdr:row>
      <xdr:rowOff>16830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3F5A686-3A28-4A25-A0B5-2E68898050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311332</xdr:colOff>
      <xdr:row>1</xdr:row>
      <xdr:rowOff>128724</xdr:rowOff>
    </xdr:from>
    <xdr:to>
      <xdr:col>3</xdr:col>
      <xdr:colOff>784315</xdr:colOff>
      <xdr:row>4</xdr:row>
      <xdr:rowOff>6804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408A428B-EEC6-464A-BB0F-D3A39AFF49B4}"/>
            </a:ext>
          </a:extLst>
        </xdr:cNvPr>
        <xdr:cNvSpPr txBox="1">
          <a:spLocks noChangeArrowheads="1"/>
        </xdr:cNvSpPr>
      </xdr:nvSpPr>
      <xdr:spPr bwMode="auto">
        <a:xfrm>
          <a:off x="311332" y="292010"/>
          <a:ext cx="3145426" cy="367937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marR="0" lvl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6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Blende die Legende im unteren Bereich ein.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55245</xdr:rowOff>
    </xdr:from>
    <xdr:to>
      <xdr:col>5</xdr:col>
      <xdr:colOff>723900</xdr:colOff>
      <xdr:row>31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FB9E488-2038-4BA5-A96B-8F28A3300D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236764</xdr:colOff>
      <xdr:row>1</xdr:row>
      <xdr:rowOff>36194</xdr:rowOff>
    </xdr:from>
    <xdr:to>
      <xdr:col>4</xdr:col>
      <xdr:colOff>404132</xdr:colOff>
      <xdr:row>3</xdr:row>
      <xdr:rowOff>87085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A2294C67-F841-4BA3-8EB7-66EFD16BDEE2}"/>
            </a:ext>
          </a:extLst>
        </xdr:cNvPr>
        <xdr:cNvSpPr txBox="1">
          <a:spLocks noChangeArrowheads="1"/>
        </xdr:cNvSpPr>
      </xdr:nvSpPr>
      <xdr:spPr bwMode="auto">
        <a:xfrm>
          <a:off x="236764" y="199480"/>
          <a:ext cx="3808639" cy="377462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marR="0" lvl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6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Füge im Diagramm den Diagrammtitel </a:t>
          </a:r>
          <a:r>
            <a:rPr kumimoji="0" lang="de-DE" sz="1200" b="1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Einnahmen</a:t>
          </a: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 ein.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55245</xdr:rowOff>
    </xdr:from>
    <xdr:to>
      <xdr:col>5</xdr:col>
      <xdr:colOff>723900</xdr:colOff>
      <xdr:row>31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D9E3BA1-7FAA-407F-9DF7-2548D63E89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410934</xdr:colOff>
      <xdr:row>2</xdr:row>
      <xdr:rowOff>41640</xdr:rowOff>
    </xdr:from>
    <xdr:to>
      <xdr:col>5</xdr:col>
      <xdr:colOff>457199</xdr:colOff>
      <xdr:row>5</xdr:row>
      <xdr:rowOff>14968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839E3D3C-960E-4054-912F-147F11D68897}"/>
            </a:ext>
          </a:extLst>
        </xdr:cNvPr>
        <xdr:cNvSpPr txBox="1">
          <a:spLocks noChangeArrowheads="1"/>
        </xdr:cNvSpPr>
      </xdr:nvSpPr>
      <xdr:spPr bwMode="auto">
        <a:xfrm>
          <a:off x="410934" y="368211"/>
          <a:ext cx="4656365" cy="46318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marR="0" lvl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6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Ändere die Farbe der Zeichnungsfläche beliebig mit einem Fülleffekt.</a:t>
          </a:r>
          <a:endParaRPr kumimoji="0" lang="de-DE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+mn-lt"/>
            <a:ea typeface="+mn-ea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55245</xdr:rowOff>
    </xdr:from>
    <xdr:to>
      <xdr:col>5</xdr:col>
      <xdr:colOff>723900</xdr:colOff>
      <xdr:row>31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DC86413-0366-4F9E-8F0A-0DF8BD9D3C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971548</xdr:colOff>
      <xdr:row>0</xdr:row>
      <xdr:rowOff>150495</xdr:rowOff>
    </xdr:from>
    <xdr:to>
      <xdr:col>6</xdr:col>
      <xdr:colOff>380999</xdr:colOff>
      <xdr:row>4</xdr:row>
      <xdr:rowOff>161924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5D7308D2-C0E2-4CDE-9E63-C1333B355FB9}"/>
            </a:ext>
          </a:extLst>
        </xdr:cNvPr>
        <xdr:cNvSpPr txBox="1">
          <a:spLocks noChangeArrowheads="1"/>
        </xdr:cNvSpPr>
      </xdr:nvSpPr>
      <xdr:spPr bwMode="auto">
        <a:xfrm>
          <a:off x="1752598" y="150495"/>
          <a:ext cx="4457701" cy="69722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marR="0" lvl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6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Füge in der Kopfzeile </a:t>
          </a:r>
          <a:r>
            <a:rPr kumimoji="0" lang="de-DE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zentriert</a:t>
          </a: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 den Dateinamen ein. In der Fußzeile soll das aktuelle Datum </a:t>
          </a:r>
          <a:r>
            <a:rPr kumimoji="0" lang="de-DE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rechtsbündig</a:t>
          </a: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 anzeigt werden.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55245</xdr:rowOff>
    </xdr:from>
    <xdr:to>
      <xdr:col>5</xdr:col>
      <xdr:colOff>723900</xdr:colOff>
      <xdr:row>31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4687B9A-2CE5-47F4-B0F8-27FF22ADD0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200024</xdr:colOff>
      <xdr:row>1</xdr:row>
      <xdr:rowOff>106953</xdr:rowOff>
    </xdr:from>
    <xdr:to>
      <xdr:col>4</xdr:col>
      <xdr:colOff>837656</xdr:colOff>
      <xdr:row>4</xdr:row>
      <xdr:rowOff>4083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EE75C8F0-7E98-43C4-B4F9-135CD4231783}"/>
            </a:ext>
          </a:extLst>
        </xdr:cNvPr>
        <xdr:cNvSpPr txBox="1">
          <a:spLocks noChangeArrowheads="1"/>
        </xdr:cNvSpPr>
      </xdr:nvSpPr>
      <xdr:spPr bwMode="auto">
        <a:xfrm>
          <a:off x="200024" y="270239"/>
          <a:ext cx="4197261" cy="386987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marR="0" lvl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6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Wechsle die Seitenansicht auf Normal.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533574</xdr:colOff>
      <xdr:row>0</xdr:row>
      <xdr:rowOff>364894</xdr:rowOff>
    </xdr:from>
    <xdr:to>
      <xdr:col>4</xdr:col>
      <xdr:colOff>5443</xdr:colOff>
      <xdr:row>0</xdr:row>
      <xdr:rowOff>827314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146D090-CA1C-4AD7-854F-D7EEA2C719E1}"/>
            </a:ext>
          </a:extLst>
        </xdr:cNvPr>
        <xdr:cNvSpPr txBox="1">
          <a:spLocks noChangeArrowheads="1"/>
        </xdr:cNvSpPr>
      </xdr:nvSpPr>
      <xdr:spPr bwMode="auto">
        <a:xfrm>
          <a:off x="533574" y="364894"/>
          <a:ext cx="3439712" cy="46242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Entferne den Zeilenumbruch in der Zelle </a:t>
          </a:r>
          <a:r>
            <a:rPr lang="de-DE" sz="1200" b="1" i="0" u="none" strike="noStrike" baseline="0">
              <a:solidFill>
                <a:srgbClr val="000000"/>
              </a:solidFill>
              <a:latin typeface="+mn-lt"/>
              <a:cs typeface="Arial"/>
            </a:rPr>
            <a:t>A2</a:t>
          </a: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!</a:t>
          </a:r>
          <a:endParaRPr lang="de-DE" sz="1200" b="1" i="1" u="none" strike="noStrike" baseline="0">
            <a:solidFill>
              <a:srgbClr val="000000"/>
            </a:solidFill>
            <a:latin typeface="+mn-lt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377363</xdr:colOff>
      <xdr:row>0</xdr:row>
      <xdr:rowOff>284883</xdr:rowOff>
    </xdr:from>
    <xdr:to>
      <xdr:col>7</xdr:col>
      <xdr:colOff>114300</xdr:colOff>
      <xdr:row>0</xdr:row>
      <xdr:rowOff>811529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3D90F6C-C346-41F0-836E-A5EE76DAE0D8}"/>
            </a:ext>
          </a:extLst>
        </xdr:cNvPr>
        <xdr:cNvSpPr txBox="1">
          <a:spLocks noChangeArrowheads="1"/>
        </xdr:cNvSpPr>
      </xdr:nvSpPr>
      <xdr:spPr bwMode="auto">
        <a:xfrm>
          <a:off x="377363" y="284883"/>
          <a:ext cx="6585412" cy="52664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lvl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Berechne in </a:t>
          </a:r>
          <a:r>
            <a:rPr kumimoji="0" lang="de-DE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F5</a:t>
          </a: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 die Summe der Ausgaben für Lebensmittel, in </a:t>
          </a:r>
          <a:r>
            <a:rPr kumimoji="0" lang="de-DE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F6</a:t>
          </a: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 die Summe für Benzin, in </a:t>
          </a:r>
          <a:r>
            <a:rPr kumimoji="0" lang="de-DE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F7</a:t>
          </a: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 die Summe für Kleidung usw.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377363</xdr:colOff>
      <xdr:row>0</xdr:row>
      <xdr:rowOff>284884</xdr:rowOff>
    </xdr:from>
    <xdr:to>
      <xdr:col>2</xdr:col>
      <xdr:colOff>636270</xdr:colOff>
      <xdr:row>0</xdr:row>
      <xdr:rowOff>695326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CC6734F-BCFF-4047-B8B1-78819C700098}"/>
            </a:ext>
          </a:extLst>
        </xdr:cNvPr>
        <xdr:cNvSpPr txBox="1">
          <a:spLocks noChangeArrowheads="1"/>
        </xdr:cNvSpPr>
      </xdr:nvSpPr>
      <xdr:spPr bwMode="auto">
        <a:xfrm>
          <a:off x="377363" y="284884"/>
          <a:ext cx="2697307" cy="410442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lvl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Berechne in </a:t>
          </a:r>
          <a:r>
            <a:rPr kumimoji="0" lang="de-DE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F13</a:t>
          </a: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 die Gesamtsumme.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377362</xdr:colOff>
      <xdr:row>0</xdr:row>
      <xdr:rowOff>288694</xdr:rowOff>
    </xdr:from>
    <xdr:to>
      <xdr:col>5</xdr:col>
      <xdr:colOff>638174</xdr:colOff>
      <xdr:row>0</xdr:row>
      <xdr:rowOff>697231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C73B12F-51DC-42E3-8448-7C0C61C9AD85}"/>
            </a:ext>
          </a:extLst>
        </xdr:cNvPr>
        <xdr:cNvSpPr txBox="1">
          <a:spLocks noChangeArrowheads="1"/>
        </xdr:cNvSpPr>
      </xdr:nvSpPr>
      <xdr:spPr bwMode="auto">
        <a:xfrm>
          <a:off x="377362" y="288694"/>
          <a:ext cx="5394787" cy="408537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lvl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Formatiere die Zellen </a:t>
          </a:r>
          <a:r>
            <a:rPr kumimoji="0" lang="de-DE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F13</a:t>
          </a: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 bis </a:t>
          </a:r>
          <a:r>
            <a:rPr kumimoji="0" lang="de-DE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G13</a:t>
          </a: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 mit </a:t>
          </a:r>
          <a:r>
            <a:rPr kumimoji="0" lang="de-DE" sz="1200" b="1" i="0" u="none" strike="noStrike" kern="0" cap="none" spc="0" normalizeH="0" baseline="0" noProof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+mn-lt"/>
              <a:ea typeface="+mn-ea"/>
              <a:cs typeface="Arial"/>
            </a:rPr>
            <a:t>grüner Schriftfarbe </a:t>
          </a: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und </a:t>
          </a:r>
          <a:r>
            <a:rPr kumimoji="0" lang="de-DE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Fettdruck</a:t>
          </a: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.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377361</xdr:colOff>
      <xdr:row>0</xdr:row>
      <xdr:rowOff>288694</xdr:rowOff>
    </xdr:from>
    <xdr:to>
      <xdr:col>6</xdr:col>
      <xdr:colOff>125729</xdr:colOff>
      <xdr:row>0</xdr:row>
      <xdr:rowOff>971550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279AFD3-AFB3-4CE8-8370-3470332687E0}"/>
            </a:ext>
          </a:extLst>
        </xdr:cNvPr>
        <xdr:cNvSpPr txBox="1">
          <a:spLocks noChangeArrowheads="1"/>
        </xdr:cNvSpPr>
      </xdr:nvSpPr>
      <xdr:spPr bwMode="auto">
        <a:xfrm>
          <a:off x="377361" y="288694"/>
          <a:ext cx="5730068" cy="68285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lvl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Gib in </a:t>
          </a:r>
          <a:r>
            <a:rPr kumimoji="0" lang="de-DE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G5</a:t>
          </a: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 eine Formel für die Anteile in % an: </a:t>
          </a:r>
          <a:r>
            <a:rPr kumimoji="0" lang="de-DE" sz="12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F5 dividiert durch F13</a:t>
          </a: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. </a:t>
          </a:r>
          <a:b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</a:br>
          <a:r>
            <a:rPr kumimoji="0" lang="de-DE" sz="1200" b="0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Formatiere G5 in Prozent!</a:t>
          </a:r>
          <a:endParaRPr kumimoji="0" lang="de-DE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+mn-lt"/>
            <a:ea typeface="+mn-ea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223158</xdr:colOff>
      <xdr:row>0</xdr:row>
      <xdr:rowOff>213360</xdr:rowOff>
    </xdr:from>
    <xdr:to>
      <xdr:col>6</xdr:col>
      <xdr:colOff>167641</xdr:colOff>
      <xdr:row>0</xdr:row>
      <xdr:rowOff>790576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9D71A3A-DA45-42EA-B3C1-522506260C7E}"/>
            </a:ext>
          </a:extLst>
        </xdr:cNvPr>
        <xdr:cNvSpPr txBox="1">
          <a:spLocks noChangeArrowheads="1"/>
        </xdr:cNvSpPr>
      </xdr:nvSpPr>
      <xdr:spPr bwMode="auto">
        <a:xfrm>
          <a:off x="223158" y="213360"/>
          <a:ext cx="5637712" cy="57721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lvl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Aktiviere den absoluten Zellbezug für F13 in der Formel in der Zelle G5. </a:t>
          </a:r>
          <a:b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</a:b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Kopiere die Formel in Zellen G6 bis G11.</a:t>
          </a:r>
          <a:b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</a:br>
          <a:endParaRPr kumimoji="0" lang="de-DE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+mn-lt"/>
            <a:ea typeface="+mn-ea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560614</xdr:colOff>
      <xdr:row>0</xdr:row>
      <xdr:rowOff>419100</xdr:rowOff>
    </xdr:from>
    <xdr:to>
      <xdr:col>6</xdr:col>
      <xdr:colOff>794657</xdr:colOff>
      <xdr:row>0</xdr:row>
      <xdr:rowOff>752475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3CADDE8-0FDC-451D-A56B-209C8B44E24B}"/>
            </a:ext>
          </a:extLst>
        </xdr:cNvPr>
        <xdr:cNvSpPr txBox="1">
          <a:spLocks noChangeArrowheads="1"/>
        </xdr:cNvSpPr>
      </xdr:nvSpPr>
      <xdr:spPr bwMode="auto">
        <a:xfrm>
          <a:off x="560614" y="419100"/>
          <a:ext cx="5927272" cy="33337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lvl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Formatiere das Datum in der Spalte A so, dass  die Jahreszahl zweistellig angezeigt wird.</a:t>
          </a:r>
          <a:b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</a:br>
          <a:endParaRPr kumimoji="0" lang="de-DE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+mn-lt"/>
            <a:ea typeface="+mn-ea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1316525</xdr:colOff>
      <xdr:row>0</xdr:row>
      <xdr:rowOff>419100</xdr:rowOff>
    </xdr:from>
    <xdr:to>
      <xdr:col>6</xdr:col>
      <xdr:colOff>664844</xdr:colOff>
      <xdr:row>0</xdr:row>
      <xdr:rowOff>752475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CA7B7F3-E348-47BD-A2E2-A5C852D14E5E}"/>
            </a:ext>
          </a:extLst>
        </xdr:cNvPr>
        <xdr:cNvSpPr txBox="1">
          <a:spLocks noChangeArrowheads="1"/>
        </xdr:cNvSpPr>
      </xdr:nvSpPr>
      <xdr:spPr bwMode="auto">
        <a:xfrm>
          <a:off x="1312715" y="419100"/>
          <a:ext cx="5337639" cy="33147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lvl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Übertrage das Format der Zellen </a:t>
          </a:r>
          <a:r>
            <a:rPr kumimoji="0" lang="de-DE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A4</a:t>
          </a: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 bis </a:t>
          </a:r>
          <a:r>
            <a:rPr kumimoji="0" lang="de-DE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C4</a:t>
          </a: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 auf die Zellen </a:t>
          </a:r>
          <a:r>
            <a:rPr kumimoji="0" lang="de-DE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E4</a:t>
          </a: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 bis </a:t>
          </a:r>
          <a:r>
            <a:rPr kumimoji="0" lang="de-DE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G4</a:t>
          </a: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.</a:t>
          </a:r>
          <a:b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</a:br>
          <a:endParaRPr kumimoji="0" lang="de-DE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+mn-lt"/>
            <a:ea typeface="+mn-ea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1316525</xdr:colOff>
      <xdr:row>0</xdr:row>
      <xdr:rowOff>419100</xdr:rowOff>
    </xdr:from>
    <xdr:to>
      <xdr:col>6</xdr:col>
      <xdr:colOff>664844</xdr:colOff>
      <xdr:row>0</xdr:row>
      <xdr:rowOff>752475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8F54876-7408-406A-8FD4-0F9C964563F8}"/>
            </a:ext>
          </a:extLst>
        </xdr:cNvPr>
        <xdr:cNvSpPr txBox="1">
          <a:spLocks noChangeArrowheads="1"/>
        </xdr:cNvSpPr>
      </xdr:nvSpPr>
      <xdr:spPr bwMode="auto">
        <a:xfrm>
          <a:off x="1312715" y="419100"/>
          <a:ext cx="5337639" cy="33147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lvl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Erstelle ein Balkendiagramm über die Zellen </a:t>
          </a:r>
          <a:r>
            <a:rPr kumimoji="0" lang="de-DE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E4</a:t>
          </a: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 bis </a:t>
          </a:r>
          <a:r>
            <a:rPr kumimoji="0" lang="de-DE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F11</a:t>
          </a: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. </a:t>
          </a:r>
          <a:b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</a:br>
          <a:endParaRPr kumimoji="0" lang="de-DE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+mn-lt"/>
            <a:ea typeface="+mn-ea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874565</xdr:colOff>
      <xdr:row>0</xdr:row>
      <xdr:rowOff>381000</xdr:rowOff>
    </xdr:from>
    <xdr:to>
      <xdr:col>6</xdr:col>
      <xdr:colOff>497205</xdr:colOff>
      <xdr:row>0</xdr:row>
      <xdr:rowOff>735330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FC18BF1-37BB-48F6-AAAB-CA3AE2CB8F91}"/>
            </a:ext>
          </a:extLst>
        </xdr:cNvPr>
        <xdr:cNvSpPr txBox="1">
          <a:spLocks noChangeArrowheads="1"/>
        </xdr:cNvSpPr>
      </xdr:nvSpPr>
      <xdr:spPr bwMode="auto">
        <a:xfrm>
          <a:off x="874565" y="381000"/>
          <a:ext cx="5604340" cy="35433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lvl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Verschiebe das Diagramm in ein neues Blatt und benenne dieses </a:t>
          </a:r>
          <a:r>
            <a:rPr kumimoji="0" lang="de-DE" sz="1200" b="1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Summen.</a:t>
          </a:r>
          <a:endParaRPr kumimoji="0" lang="de-DE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+mn-lt"/>
            <a:ea typeface="+mn-ea"/>
            <a:cs typeface="Arial"/>
          </a:endParaRPr>
        </a:p>
      </xdr:txBody>
    </xdr:sp>
    <xdr:clientData/>
  </xdr:twoCellAnchor>
  <xdr:twoCellAnchor>
    <xdr:from>
      <xdr:col>0</xdr:col>
      <xdr:colOff>698182</xdr:colOff>
      <xdr:row>21</xdr:row>
      <xdr:rowOff>78105</xdr:rowOff>
    </xdr:from>
    <xdr:to>
      <xdr:col>5</xdr:col>
      <xdr:colOff>134302</xdr:colOff>
      <xdr:row>35</xdr:row>
      <xdr:rowOff>49530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5937D5C8-D1FE-4B74-90DE-86CFA7D0C8D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9298531" cy="6009980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4863B48A-D7E1-4C03-A8F6-34C0713A4FB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0.02792</cdr:x>
      <cdr:y>0.00921</cdr:y>
    </cdr:from>
    <cdr:to>
      <cdr:x>0.28451</cdr:x>
      <cdr:y>0.05397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42FCFF3D-754E-45E5-A4AB-E811F2381FDE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324402" y="69022"/>
          <a:ext cx="2981202" cy="33530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</cdr:spPr>
    </cdr:pic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9298531" cy="6009980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52C9BF26-7FF5-453B-8C15-CD35B66B925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0.26162</cdr:x>
      <cdr:y>0.11571</cdr:y>
    </cdr:from>
    <cdr:to>
      <cdr:x>0.75113</cdr:x>
      <cdr:y>0.17543</cdr:y>
    </cdr:to>
    <cdr:sp macro="" textlink="">
      <cdr:nvSpPr>
        <cdr:cNvPr id="6" name="Text Box 1">
          <a:extLst xmlns:a="http://schemas.openxmlformats.org/drawingml/2006/main">
            <a:ext uri="{FF2B5EF4-FFF2-40B4-BE49-F238E27FC236}">
              <a16:creationId xmlns:a16="http://schemas.microsoft.com/office/drawing/2014/main" id="{F5A5865B-DB37-4638-95B7-D890A39EDEBF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432697" y="695413"/>
          <a:ext cx="4551668" cy="35890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  <a:ln xmlns:a="http://schemas.openxmlformats.org/drawingml/2006/main" w="9525">
          <a:solidFill>
            <a:srgbClr val="C0C0C0"/>
          </a:solidFill>
          <a:miter lim="800000"/>
          <a:headEnd/>
          <a:tailEnd/>
        </a:ln>
      </cdr:spPr>
      <cdr:txBody>
        <a:bodyPr xmlns:a="http://schemas.openxmlformats.org/drawingml/2006/main" wrap="square" lIns="72000" tIns="46800" rIns="90000" bIns="46800" anchor="ctr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171450" marR="0" lvl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Verschiebe dieses Tabellenblatt hinter das Tabellenblatt </a:t>
          </a:r>
          <a:r>
            <a:rPr kumimoji="0" lang="de-DE" sz="1200" b="1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B13.</a:t>
          </a:r>
        </a:p>
      </cdr:txBody>
    </cdr:sp>
  </cdr:relSizeAnchor>
</c:userShapes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257174</xdr:colOff>
      <xdr:row>0</xdr:row>
      <xdr:rowOff>419101</xdr:rowOff>
    </xdr:from>
    <xdr:to>
      <xdr:col>4</xdr:col>
      <xdr:colOff>752475</xdr:colOff>
      <xdr:row>0</xdr:row>
      <xdr:rowOff>1043941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DB91ABB-B198-4B0D-AB97-87BC66053A67}"/>
            </a:ext>
          </a:extLst>
        </xdr:cNvPr>
        <xdr:cNvSpPr txBox="1">
          <a:spLocks noChangeArrowheads="1"/>
        </xdr:cNvSpPr>
      </xdr:nvSpPr>
      <xdr:spPr bwMode="auto">
        <a:xfrm>
          <a:off x="257174" y="419101"/>
          <a:ext cx="4972051" cy="62484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+mn-lt"/>
              <a:cs typeface="Arial"/>
            </a:rPr>
            <a:t>Berechne in </a:t>
          </a:r>
          <a:r>
            <a:rPr lang="de-DE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E5</a:t>
          </a:r>
          <a:r>
            <a:rPr lang="de-DE" sz="1100" b="0" i="0" u="none" strike="noStrike" baseline="0">
              <a:solidFill>
                <a:srgbClr val="000000"/>
              </a:solidFill>
              <a:latin typeface="+mn-lt"/>
              <a:cs typeface="Arial"/>
            </a:rPr>
            <a:t> den Umsatz mit der Formel </a:t>
          </a:r>
          <a:r>
            <a:rPr lang="de-DE" sz="1100" b="1" i="1" u="none" strike="noStrike" baseline="0">
              <a:solidFill>
                <a:srgbClr val="000000"/>
              </a:solidFill>
              <a:latin typeface="+mn-lt"/>
              <a:cs typeface="Arial"/>
            </a:rPr>
            <a:t>D5 </a:t>
          </a:r>
          <a:r>
            <a:rPr lang="de-DE" sz="1100" b="0" i="0" u="none" strike="noStrike" baseline="0">
              <a:solidFill>
                <a:srgbClr val="000000"/>
              </a:solidFill>
              <a:latin typeface="+mn-lt"/>
              <a:cs typeface="Arial"/>
            </a:rPr>
            <a:t>mal</a:t>
          </a:r>
          <a:r>
            <a:rPr lang="de-DE" sz="1100" b="1" i="1" u="none" strike="noStrike" baseline="0">
              <a:solidFill>
                <a:srgbClr val="000000"/>
              </a:solidFill>
              <a:latin typeface="+mn-lt"/>
              <a:cs typeface="Arial"/>
            </a:rPr>
            <a:t> A5 </a:t>
          </a:r>
          <a:r>
            <a:rPr lang="de-DE" sz="1100" b="0" i="0" u="none" strike="noStrike" baseline="0">
              <a:solidFill>
                <a:srgbClr val="000000"/>
              </a:solidFill>
              <a:latin typeface="+mn-lt"/>
              <a:cs typeface="Arial"/>
            </a:rPr>
            <a:t>und kopiere die Formel in die Zellen darunter.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217715</xdr:colOff>
      <xdr:row>0</xdr:row>
      <xdr:rowOff>576943</xdr:rowOff>
    </xdr:from>
    <xdr:to>
      <xdr:col>4</xdr:col>
      <xdr:colOff>714921</xdr:colOff>
      <xdr:row>0</xdr:row>
      <xdr:rowOff>996042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B767D227-A9D0-4CBC-940F-4FBB032625F1}"/>
            </a:ext>
          </a:extLst>
        </xdr:cNvPr>
        <xdr:cNvSpPr txBox="1">
          <a:spLocks noChangeArrowheads="1"/>
        </xdr:cNvSpPr>
      </xdr:nvSpPr>
      <xdr:spPr bwMode="auto">
        <a:xfrm>
          <a:off x="217715" y="576943"/>
          <a:ext cx="4737192" cy="41909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lvl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Gib in </a:t>
          </a:r>
          <a:r>
            <a:rPr lang="de-DE" sz="1200" b="1" i="0" baseline="0">
              <a:effectLst/>
              <a:latin typeface="+mn-lt"/>
              <a:ea typeface="+mn-ea"/>
              <a:cs typeface="+mn-cs"/>
            </a:rPr>
            <a:t>E9</a:t>
          </a:r>
          <a:r>
            <a:rPr lang="de-DE" sz="1200" b="0" i="0" baseline="0">
              <a:effectLst/>
              <a:latin typeface="+mn-lt"/>
              <a:ea typeface="+mn-ea"/>
              <a:cs typeface="+mn-cs"/>
            </a:rPr>
            <a:t> den Gesamtumsatz mit der Summenfunktion an.</a:t>
          </a:r>
          <a:endParaRPr lang="de-AT" sz="1200" b="0" i="0" baseline="0">
            <a:effectLst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217714</xdr:colOff>
      <xdr:row>0</xdr:row>
      <xdr:rowOff>576943</xdr:rowOff>
    </xdr:from>
    <xdr:to>
      <xdr:col>5</xdr:col>
      <xdr:colOff>468084</xdr:colOff>
      <xdr:row>0</xdr:row>
      <xdr:rowOff>996042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A3DA4B7-79E3-4E9C-82BE-8688558CDDE1}"/>
            </a:ext>
          </a:extLst>
        </xdr:cNvPr>
        <xdr:cNvSpPr txBox="1">
          <a:spLocks noChangeArrowheads="1"/>
        </xdr:cNvSpPr>
      </xdr:nvSpPr>
      <xdr:spPr bwMode="auto">
        <a:xfrm>
          <a:off x="217714" y="576943"/>
          <a:ext cx="5448299" cy="41909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lvl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Kopiere die Tabelle (</a:t>
          </a:r>
          <a:r>
            <a:rPr lang="de-DE" sz="1200" b="1" i="0" baseline="0">
              <a:effectLst/>
              <a:latin typeface="+mn-lt"/>
              <a:ea typeface="+mn-ea"/>
              <a:cs typeface="+mn-cs"/>
            </a:rPr>
            <a:t>Zellen A4 bis E13</a:t>
          </a:r>
          <a:r>
            <a:rPr lang="de-DE" sz="1200" b="0" i="0" baseline="0">
              <a:effectLst/>
              <a:latin typeface="+mn-lt"/>
              <a:ea typeface="+mn-ea"/>
              <a:cs typeface="+mn-cs"/>
            </a:rPr>
            <a:t>) in das Tabellenblatt C4 ab der Zelle A2!</a:t>
          </a:r>
          <a:endParaRPr lang="de-AT" sz="1200">
            <a:effectLst/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245744</xdr:colOff>
      <xdr:row>0</xdr:row>
      <xdr:rowOff>624841</xdr:rowOff>
    </xdr:from>
    <xdr:to>
      <xdr:col>1</xdr:col>
      <xdr:colOff>723900</xdr:colOff>
      <xdr:row>0</xdr:row>
      <xdr:rowOff>1043940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D3BADD8-923A-4E57-B346-64109D7DFF0C}"/>
            </a:ext>
          </a:extLst>
        </xdr:cNvPr>
        <xdr:cNvSpPr txBox="1">
          <a:spLocks noChangeArrowheads="1"/>
        </xdr:cNvSpPr>
      </xdr:nvSpPr>
      <xdr:spPr bwMode="auto">
        <a:xfrm>
          <a:off x="245744" y="624841"/>
          <a:ext cx="1668781" cy="41909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lvl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6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Hierhin kopieren!</a:t>
          </a:r>
          <a:endParaRPr lang="de-AT" sz="11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59999389629810485"/>
  </sheetPr>
  <dimension ref="A1:I21"/>
  <sheetViews>
    <sheetView showGridLines="0" tabSelected="1" zoomScaleNormal="100" workbookViewId="0">
      <selection activeCell="E12" sqref="E12"/>
    </sheetView>
  </sheetViews>
  <sheetFormatPr baseColWidth="10" defaultRowHeight="12.9"/>
  <cols>
    <col min="2" max="2" width="16.1640625" customWidth="1"/>
    <col min="4" max="4" width="7" customWidth="1"/>
    <col min="5" max="5" width="7.83203125" customWidth="1"/>
    <col min="6" max="6" width="11.83203125" customWidth="1"/>
    <col min="7" max="7" width="22.58203125" customWidth="1"/>
    <col min="8" max="8" width="8.4140625" customWidth="1"/>
  </cols>
  <sheetData>
    <row r="1" spans="1:9" ht="59.25" customHeight="1">
      <c r="B1" s="38" t="s">
        <v>37</v>
      </c>
      <c r="C1" s="8"/>
      <c r="D1" s="8"/>
      <c r="E1" s="8"/>
      <c r="F1" s="8"/>
      <c r="G1" s="8"/>
      <c r="H1" s="17" t="s">
        <v>34</v>
      </c>
      <c r="I1" s="8"/>
    </row>
    <row r="2" spans="1:9" ht="13.75" customHeight="1" thickBot="1">
      <c r="B2" s="8"/>
      <c r="C2" s="8"/>
      <c r="D2" s="8"/>
      <c r="E2" s="8"/>
      <c r="F2" s="8"/>
      <c r="G2" s="8"/>
      <c r="H2" s="8"/>
      <c r="I2" s="8"/>
    </row>
    <row r="3" spans="1:9" ht="13.3" thickTop="1">
      <c r="B3" s="18"/>
      <c r="C3" s="19"/>
      <c r="D3" s="19"/>
      <c r="E3" s="19"/>
      <c r="F3" s="19"/>
      <c r="G3" s="19"/>
      <c r="H3" s="20"/>
      <c r="I3" s="8"/>
    </row>
    <row r="4" spans="1:9">
      <c r="B4" s="21"/>
      <c r="C4" s="8"/>
      <c r="D4" s="8"/>
      <c r="E4" s="8"/>
      <c r="F4" s="8"/>
      <c r="G4" s="8"/>
      <c r="H4" s="22"/>
      <c r="I4" s="8"/>
    </row>
    <row r="5" spans="1:9" ht="15.9">
      <c r="B5" s="29" t="s">
        <v>32</v>
      </c>
      <c r="C5" s="8"/>
      <c r="D5" s="8"/>
      <c r="E5" s="8"/>
      <c r="F5" s="8"/>
      <c r="G5" s="8"/>
      <c r="H5" s="22"/>
      <c r="I5" s="8"/>
    </row>
    <row r="6" spans="1:9" ht="15.9">
      <c r="B6" s="29"/>
      <c r="C6" s="8"/>
      <c r="D6" s="8"/>
      <c r="E6" s="8"/>
      <c r="F6" s="8"/>
      <c r="G6" s="8"/>
      <c r="H6" s="22"/>
      <c r="I6" s="8"/>
    </row>
    <row r="7" spans="1:9" ht="15.9">
      <c r="B7" s="29" t="s">
        <v>38</v>
      </c>
      <c r="C7" s="8"/>
      <c r="D7" s="8"/>
      <c r="E7" s="8"/>
      <c r="F7" s="8"/>
      <c r="G7" s="49"/>
      <c r="H7" s="22"/>
      <c r="I7" s="8"/>
    </row>
    <row r="8" spans="1:9">
      <c r="B8" s="23"/>
      <c r="C8" s="8"/>
      <c r="D8" s="8"/>
      <c r="E8" s="8"/>
      <c r="F8" s="8"/>
      <c r="G8" s="8"/>
      <c r="H8" s="22"/>
      <c r="I8" s="8"/>
    </row>
    <row r="9" spans="1:9">
      <c r="B9" s="23"/>
      <c r="C9" s="8"/>
      <c r="D9" s="8"/>
      <c r="E9" s="8"/>
      <c r="F9" s="8"/>
      <c r="G9" s="8"/>
      <c r="H9" s="22"/>
      <c r="I9" s="8"/>
    </row>
    <row r="10" spans="1:9" ht="14.6">
      <c r="B10" s="24"/>
      <c r="C10" s="8"/>
      <c r="D10" s="39" t="s">
        <v>35</v>
      </c>
      <c r="E10" s="51">
        <v>4</v>
      </c>
      <c r="F10" s="8"/>
      <c r="G10" s="8"/>
      <c r="H10" s="22"/>
      <c r="I10" s="8"/>
    </row>
    <row r="11" spans="1:9" ht="14.6">
      <c r="B11" s="23"/>
      <c r="C11" s="8"/>
      <c r="D11" s="39" t="s">
        <v>35</v>
      </c>
      <c r="E11" s="51">
        <v>3</v>
      </c>
      <c r="F11" s="8"/>
      <c r="G11" s="8"/>
      <c r="H11" s="22"/>
      <c r="I11" s="8"/>
    </row>
    <row r="12" spans="1:9" ht="14.6">
      <c r="B12" s="24" t="s">
        <v>31</v>
      </c>
      <c r="C12" s="8"/>
      <c r="D12" s="8"/>
      <c r="E12" s="50"/>
      <c r="F12" s="8"/>
      <c r="G12" s="8"/>
      <c r="H12" s="22"/>
      <c r="I12" s="8"/>
    </row>
    <row r="13" spans="1:9" ht="13.3" thickBot="1">
      <c r="B13" s="25"/>
      <c r="C13" s="26"/>
      <c r="D13" s="26"/>
      <c r="E13" s="26"/>
      <c r="F13" s="26"/>
      <c r="G13" s="26"/>
      <c r="H13" s="27"/>
      <c r="I13" s="8"/>
    </row>
    <row r="14" spans="1:9" ht="13.3" thickTop="1"/>
    <row r="15" spans="1:9">
      <c r="C15" t="s">
        <v>33</v>
      </c>
    </row>
    <row r="16" spans="1:9">
      <c r="A16" s="7" t="s">
        <v>33</v>
      </c>
    </row>
    <row r="21" spans="2:7">
      <c r="B21" s="30"/>
      <c r="C21" s="30"/>
      <c r="D21" s="30"/>
      <c r="E21" s="31"/>
      <c r="F21" s="31"/>
      <c r="G21" s="31"/>
    </row>
  </sheetData>
  <phoneticPr fontId="3" type="noConversion"/>
  <conditionalFormatting sqref="E12">
    <cfRule type="expression" dxfId="57" priority="1">
      <formula>$E$12=SUM($E$10:$E$11)</formula>
    </cfRule>
  </conditionalFormatting>
  <pageMargins left="0.78740157499999996" right="0.78740157499999996" top="0.984251969" bottom="0.984251969" header="0.4921259845" footer="0.4921259845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8:K35"/>
  <sheetViews>
    <sheetView workbookViewId="0">
      <selection activeCell="J30" sqref="J30"/>
    </sheetView>
  </sheetViews>
  <sheetFormatPr baseColWidth="10" defaultColWidth="15" defaultRowHeight="12.9"/>
  <cols>
    <col min="1" max="9" width="11.25" customWidth="1"/>
    <col min="10" max="10" width="15" customWidth="1"/>
    <col min="11" max="11" width="17.4140625" customWidth="1"/>
  </cols>
  <sheetData>
    <row r="8" spans="1:9" ht="15.9">
      <c r="A8" s="36" t="s">
        <v>20</v>
      </c>
      <c r="B8" s="37" t="s">
        <v>21</v>
      </c>
      <c r="C8" s="37" t="s">
        <v>4</v>
      </c>
      <c r="D8" s="37" t="s">
        <v>5</v>
      </c>
      <c r="E8" s="33" t="s">
        <v>22</v>
      </c>
      <c r="F8" s="37" t="s">
        <v>6</v>
      </c>
      <c r="G8" s="37" t="s">
        <v>7</v>
      </c>
      <c r="H8" s="37" t="s">
        <v>8</v>
      </c>
      <c r="I8" s="34" t="s">
        <v>23</v>
      </c>
    </row>
    <row r="9" spans="1:9" ht="15.9">
      <c r="A9" s="14" t="s">
        <v>24</v>
      </c>
      <c r="B9" s="15">
        <v>5347</v>
      </c>
      <c r="C9" s="15">
        <v>5080</v>
      </c>
      <c r="D9" s="15">
        <v>5014</v>
      </c>
      <c r="E9" s="35"/>
      <c r="F9" s="15">
        <v>5277</v>
      </c>
      <c r="G9" s="15">
        <v>4750</v>
      </c>
      <c r="H9" s="15">
        <v>5700</v>
      </c>
      <c r="I9" s="35"/>
    </row>
    <row r="10" spans="1:9" ht="15.9">
      <c r="A10" s="14" t="s">
        <v>25</v>
      </c>
      <c r="B10" s="15">
        <v>6991</v>
      </c>
      <c r="C10" s="15">
        <v>6641</v>
      </c>
      <c r="D10" s="15">
        <v>6555</v>
      </c>
      <c r="E10" s="32"/>
      <c r="F10" s="15">
        <v>6900</v>
      </c>
      <c r="G10" s="15">
        <v>6210</v>
      </c>
      <c r="H10" s="15">
        <v>7452</v>
      </c>
      <c r="I10" s="32"/>
    </row>
    <row r="11" spans="1:9" ht="15.9">
      <c r="A11" s="14" t="s">
        <v>26</v>
      </c>
      <c r="B11" s="15">
        <v>5123</v>
      </c>
      <c r="C11" s="15">
        <v>4867</v>
      </c>
      <c r="D11" s="15">
        <v>4804</v>
      </c>
      <c r="E11" s="32"/>
      <c r="F11" s="15">
        <v>5056</v>
      </c>
      <c r="G11" s="15">
        <v>4551</v>
      </c>
      <c r="H11" s="15">
        <v>5461</v>
      </c>
      <c r="I11" s="32"/>
    </row>
    <row r="12" spans="1:9" ht="15.9">
      <c r="A12" s="14" t="s">
        <v>27</v>
      </c>
      <c r="B12" s="15">
        <v>4174</v>
      </c>
      <c r="C12" s="15">
        <v>3965</v>
      </c>
      <c r="D12" s="15">
        <v>3914</v>
      </c>
      <c r="E12" s="32"/>
      <c r="F12" s="15">
        <v>4120</v>
      </c>
      <c r="G12" s="15">
        <v>3708</v>
      </c>
      <c r="H12" s="15">
        <v>4449</v>
      </c>
      <c r="I12" s="32"/>
    </row>
    <row r="13" spans="1:9" ht="15.9">
      <c r="A13" s="14" t="s">
        <v>28</v>
      </c>
      <c r="B13" s="15">
        <v>853</v>
      </c>
      <c r="C13" s="15">
        <v>810</v>
      </c>
      <c r="D13" s="15">
        <v>800</v>
      </c>
      <c r="E13" s="32"/>
      <c r="F13" s="15">
        <v>842</v>
      </c>
      <c r="G13" s="15">
        <v>758</v>
      </c>
      <c r="H13" s="15">
        <v>909</v>
      </c>
      <c r="I13" s="32"/>
    </row>
    <row r="14" spans="1:9" ht="15.9">
      <c r="A14" s="14" t="s">
        <v>29</v>
      </c>
      <c r="B14" s="15">
        <v>1234</v>
      </c>
      <c r="C14" s="15">
        <v>1172</v>
      </c>
      <c r="D14" s="15">
        <v>1157</v>
      </c>
      <c r="E14" s="32"/>
      <c r="F14" s="15">
        <v>1218</v>
      </c>
      <c r="G14" s="15">
        <v>1096</v>
      </c>
      <c r="H14" s="15">
        <v>1315</v>
      </c>
      <c r="I14" s="32"/>
    </row>
    <row r="15" spans="1:9" ht="15.9">
      <c r="A15" s="16" t="s">
        <v>9</v>
      </c>
      <c r="B15" s="32"/>
      <c r="C15" s="32"/>
      <c r="D15" s="32"/>
      <c r="E15" s="32"/>
      <c r="F15" s="32"/>
      <c r="G15" s="32"/>
      <c r="H15" s="32"/>
      <c r="I15" s="32"/>
    </row>
    <row r="35" spans="8:11">
      <c r="H35" s="2"/>
      <c r="I35" s="2"/>
      <c r="J35" s="2"/>
      <c r="K35" s="2"/>
    </row>
  </sheetData>
  <phoneticPr fontId="8" type="noConversion"/>
  <conditionalFormatting sqref="B15:D15 F15:H15">
    <cfRule type="cellIs" dxfId="56" priority="1" stopIfTrue="1" operator="equal">
      <formula>SUM(B9:B14)</formula>
    </cfRule>
  </conditionalFormatting>
  <conditionalFormatting sqref="E9:E14 I9:I14">
    <cfRule type="cellIs" dxfId="55" priority="3" stopIfTrue="1" operator="equal">
      <formula>SUM(B9:D9)</formula>
    </cfRule>
  </conditionalFormatting>
  <conditionalFormatting sqref="E15 I15">
    <cfRule type="cellIs" dxfId="54" priority="2" stopIfTrue="1" operator="equal">
      <formula>SUM(B9:D14)</formula>
    </cfRule>
  </conditionalFormatting>
  <pageMargins left="0.78740157480314965" right="0.78740157480314965" top="0.98425196850393704" bottom="0.98425196850393704" header="0.51181102362204722" footer="0.51181102362204722"/>
  <pageSetup paperSize="9" orientation="portrait" horizontalDpi="4294967295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B985C-45C1-418E-B2B7-884D27FE6C3A}">
  <sheetPr>
    <tabColor theme="6" tint="0.79998168889431442"/>
  </sheetPr>
  <dimension ref="A8:K35"/>
  <sheetViews>
    <sheetView workbookViewId="0">
      <selection activeCell="I33" sqref="I33"/>
    </sheetView>
  </sheetViews>
  <sheetFormatPr baseColWidth="10" defaultColWidth="15" defaultRowHeight="12.9"/>
  <cols>
    <col min="1" max="1" width="11.25" customWidth="1"/>
    <col min="2" max="9" width="14.83203125" customWidth="1"/>
    <col min="10" max="10" width="15" customWidth="1"/>
    <col min="11" max="11" width="17.4140625" customWidth="1"/>
  </cols>
  <sheetData>
    <row r="8" spans="1:9" ht="15.9">
      <c r="A8" s="53" t="s">
        <v>20</v>
      </c>
      <c r="B8" s="37" t="s">
        <v>21</v>
      </c>
      <c r="C8" s="37" t="s">
        <v>4</v>
      </c>
      <c r="D8" s="37" t="s">
        <v>5</v>
      </c>
      <c r="E8" s="33" t="s">
        <v>22</v>
      </c>
      <c r="F8" s="37" t="s">
        <v>6</v>
      </c>
      <c r="G8" s="37" t="s">
        <v>7</v>
      </c>
      <c r="H8" s="37" t="s">
        <v>8</v>
      </c>
      <c r="I8" s="34" t="s">
        <v>23</v>
      </c>
    </row>
    <row r="9" spans="1:9" ht="15.9">
      <c r="A9" s="52" t="s">
        <v>24</v>
      </c>
      <c r="B9" s="15">
        <v>5347</v>
      </c>
      <c r="C9" s="15">
        <v>5080</v>
      </c>
      <c r="D9" s="15">
        <v>5014</v>
      </c>
      <c r="E9" s="35">
        <f>SUM(B9:D9)</f>
        <v>15441</v>
      </c>
      <c r="F9" s="15">
        <v>5277</v>
      </c>
      <c r="G9" s="15">
        <v>4750</v>
      </c>
      <c r="H9" s="15">
        <v>5700</v>
      </c>
      <c r="I9" s="35">
        <f>SUM(F9:H9)</f>
        <v>15727</v>
      </c>
    </row>
    <row r="10" spans="1:9" ht="15.9">
      <c r="A10" s="52" t="s">
        <v>25</v>
      </c>
      <c r="B10" s="15">
        <v>6991</v>
      </c>
      <c r="C10" s="15">
        <v>6641</v>
      </c>
      <c r="D10" s="15">
        <v>6555</v>
      </c>
      <c r="E10" s="35">
        <f t="shared" ref="E10:E14" si="0">SUM(B10:D10)</f>
        <v>20187</v>
      </c>
      <c r="F10" s="15">
        <v>6900</v>
      </c>
      <c r="G10" s="15">
        <v>6210</v>
      </c>
      <c r="H10" s="15">
        <v>7452</v>
      </c>
      <c r="I10" s="35">
        <f t="shared" ref="I10:I14" si="1">SUM(F10:H10)</f>
        <v>20562</v>
      </c>
    </row>
    <row r="11" spans="1:9" ht="15.9">
      <c r="A11" s="52" t="s">
        <v>26</v>
      </c>
      <c r="B11" s="15">
        <v>5123</v>
      </c>
      <c r="C11" s="15">
        <v>4867</v>
      </c>
      <c r="D11" s="15">
        <v>4804</v>
      </c>
      <c r="E11" s="35">
        <f t="shared" si="0"/>
        <v>14794</v>
      </c>
      <c r="F11" s="15">
        <v>5056</v>
      </c>
      <c r="G11" s="15">
        <v>4551</v>
      </c>
      <c r="H11" s="15">
        <v>5461</v>
      </c>
      <c r="I11" s="35">
        <f t="shared" si="1"/>
        <v>15068</v>
      </c>
    </row>
    <row r="12" spans="1:9" ht="15.9">
      <c r="A12" s="52" t="s">
        <v>27</v>
      </c>
      <c r="B12" s="15">
        <v>4174</v>
      </c>
      <c r="C12" s="15">
        <v>3965</v>
      </c>
      <c r="D12" s="15">
        <v>3914</v>
      </c>
      <c r="E12" s="35">
        <f t="shared" si="0"/>
        <v>12053</v>
      </c>
      <c r="F12" s="15">
        <v>4120</v>
      </c>
      <c r="G12" s="15">
        <v>3708</v>
      </c>
      <c r="H12" s="15">
        <v>4449</v>
      </c>
      <c r="I12" s="35">
        <f t="shared" si="1"/>
        <v>12277</v>
      </c>
    </row>
    <row r="13" spans="1:9" ht="15.9">
      <c r="A13" s="52" t="s">
        <v>28</v>
      </c>
      <c r="B13" s="15">
        <v>853</v>
      </c>
      <c r="C13" s="15">
        <v>810</v>
      </c>
      <c r="D13" s="15">
        <v>800</v>
      </c>
      <c r="E13" s="35">
        <f t="shared" si="0"/>
        <v>2463</v>
      </c>
      <c r="F13" s="15">
        <v>842</v>
      </c>
      <c r="G13" s="15">
        <v>758</v>
      </c>
      <c r="H13" s="15">
        <v>909</v>
      </c>
      <c r="I13" s="35">
        <f t="shared" si="1"/>
        <v>2509</v>
      </c>
    </row>
    <row r="14" spans="1:9" ht="15.9">
      <c r="A14" s="52" t="s">
        <v>29</v>
      </c>
      <c r="B14" s="15">
        <v>1234</v>
      </c>
      <c r="C14" s="15">
        <v>1172</v>
      </c>
      <c r="D14" s="15">
        <v>1157</v>
      </c>
      <c r="E14" s="35">
        <f t="shared" si="0"/>
        <v>3563</v>
      </c>
      <c r="F14" s="15">
        <v>1218</v>
      </c>
      <c r="G14" s="15">
        <v>1096</v>
      </c>
      <c r="H14" s="15">
        <v>1315</v>
      </c>
      <c r="I14" s="35">
        <f t="shared" si="1"/>
        <v>3629</v>
      </c>
    </row>
    <row r="15" spans="1:9" ht="15.9">
      <c r="A15" s="54" t="s">
        <v>9</v>
      </c>
      <c r="B15" s="32">
        <f>SUM(B9:B14)</f>
        <v>23722</v>
      </c>
      <c r="C15" s="32">
        <f t="shared" ref="C15:D15" si="2">SUM(C9:C14)</f>
        <v>22535</v>
      </c>
      <c r="D15" s="32">
        <f t="shared" si="2"/>
        <v>22244</v>
      </c>
      <c r="E15" s="35">
        <f>SUM(B15:D15)</f>
        <v>68501</v>
      </c>
      <c r="F15" s="32">
        <f>SUM(F9:F14)</f>
        <v>23413</v>
      </c>
      <c r="G15" s="32">
        <f t="shared" ref="G15:I15" si="3">SUM(G9:G14)</f>
        <v>21073</v>
      </c>
      <c r="H15" s="32">
        <f t="shared" si="3"/>
        <v>25286</v>
      </c>
      <c r="I15" s="32">
        <f t="shared" si="3"/>
        <v>69772</v>
      </c>
    </row>
    <row r="16" spans="1:9">
      <c r="A16" s="55"/>
    </row>
    <row r="35" spans="8:11">
      <c r="H35" s="2"/>
      <c r="I35" s="2"/>
      <c r="J35" s="2"/>
      <c r="K35" s="2"/>
    </row>
  </sheetData>
  <conditionalFormatting sqref="B15:D15 F15:I15">
    <cfRule type="cellIs" dxfId="53" priority="1" stopIfTrue="1" operator="equal">
      <formula>SUM(B9:B14)</formula>
    </cfRule>
  </conditionalFormatting>
  <conditionalFormatting sqref="I9:I14 E9:E15">
    <cfRule type="cellIs" dxfId="52" priority="3" stopIfTrue="1" operator="equal">
      <formula>SUM(B9:D9)</formula>
    </cfRule>
  </conditionalFormatting>
  <pageMargins left="0.78740157480314965" right="0.78740157480314965" top="0.98425196850393704" bottom="0.98425196850393704" header="0.51181102362204722" footer="0.51181102362204722"/>
  <pageSetup paperSize="9" orientation="portrait" horizontalDpi="4294967295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1CB67-FFBB-409D-8678-C299522F3C0E}">
  <sheetPr>
    <tabColor theme="6" tint="0.79998168889431442"/>
  </sheetPr>
  <dimension ref="A8:L35"/>
  <sheetViews>
    <sheetView workbookViewId="0">
      <selection activeCell="G31" sqref="G31"/>
    </sheetView>
  </sheetViews>
  <sheetFormatPr baseColWidth="10" defaultColWidth="15" defaultRowHeight="12.9"/>
  <cols>
    <col min="1" max="1" width="11.25" customWidth="1"/>
    <col min="2" max="9" width="14.83203125" customWidth="1"/>
    <col min="10" max="10" width="15" customWidth="1"/>
    <col min="11" max="11" width="17.4140625" customWidth="1"/>
    <col min="12" max="12" width="15.83203125" bestFit="1" customWidth="1"/>
  </cols>
  <sheetData>
    <row r="8" spans="1:12" ht="15.9">
      <c r="A8" s="53" t="s">
        <v>20</v>
      </c>
      <c r="B8" s="37" t="s">
        <v>21</v>
      </c>
      <c r="C8" s="37" t="s">
        <v>4</v>
      </c>
      <c r="D8" s="37" t="s">
        <v>5</v>
      </c>
      <c r="E8" s="33" t="s">
        <v>22</v>
      </c>
      <c r="F8" s="37" t="s">
        <v>6</v>
      </c>
      <c r="G8" s="37" t="s">
        <v>7</v>
      </c>
      <c r="H8" s="37" t="s">
        <v>8</v>
      </c>
      <c r="I8" s="34" t="s">
        <v>23</v>
      </c>
    </row>
    <row r="9" spans="1:12" ht="15.9">
      <c r="A9" s="52" t="s">
        <v>24</v>
      </c>
      <c r="B9" s="15">
        <v>5347</v>
      </c>
      <c r="C9" s="15">
        <v>5080</v>
      </c>
      <c r="D9" s="15">
        <v>5014</v>
      </c>
      <c r="E9" s="42">
        <f>SUM(B9:D9)</f>
        <v>15441</v>
      </c>
      <c r="F9" s="15">
        <v>5277</v>
      </c>
      <c r="G9" s="15">
        <v>4750</v>
      </c>
      <c r="H9" s="15">
        <v>5700</v>
      </c>
      <c r="I9" s="40">
        <f>SUM(F9:H9)</f>
        <v>15727</v>
      </c>
    </row>
    <row r="10" spans="1:12" ht="15.9">
      <c r="A10" s="52" t="s">
        <v>25</v>
      </c>
      <c r="B10" s="15">
        <v>6991</v>
      </c>
      <c r="C10" s="15">
        <v>6641</v>
      </c>
      <c r="D10" s="15">
        <v>6555</v>
      </c>
      <c r="E10" s="42">
        <f t="shared" ref="E10:E14" si="0">SUM(B10:D10)</f>
        <v>20187</v>
      </c>
      <c r="F10" s="15">
        <v>6900</v>
      </c>
      <c r="G10" s="15">
        <v>6210</v>
      </c>
      <c r="H10" s="15">
        <v>7452</v>
      </c>
      <c r="I10" s="40">
        <f t="shared" ref="I10:I14" si="1">SUM(F10:H10)</f>
        <v>20562</v>
      </c>
    </row>
    <row r="11" spans="1:12" ht="15.9">
      <c r="A11" s="52" t="s">
        <v>26</v>
      </c>
      <c r="B11" s="15">
        <v>5123</v>
      </c>
      <c r="C11" s="15">
        <v>4867</v>
      </c>
      <c r="D11" s="15">
        <v>4804</v>
      </c>
      <c r="E11" s="42">
        <f t="shared" si="0"/>
        <v>14794</v>
      </c>
      <c r="F11" s="15">
        <v>5056</v>
      </c>
      <c r="G11" s="15">
        <v>4551</v>
      </c>
      <c r="H11" s="15">
        <v>5461</v>
      </c>
      <c r="I11" s="40">
        <f t="shared" si="1"/>
        <v>15068</v>
      </c>
      <c r="L11" s="44"/>
    </row>
    <row r="12" spans="1:12" ht="15.9">
      <c r="A12" s="52" t="s">
        <v>27</v>
      </c>
      <c r="B12" s="15">
        <v>4174</v>
      </c>
      <c r="C12" s="15">
        <v>3965</v>
      </c>
      <c r="D12" s="15">
        <v>3914</v>
      </c>
      <c r="E12" s="42">
        <f t="shared" si="0"/>
        <v>12053</v>
      </c>
      <c r="F12" s="15">
        <v>4120</v>
      </c>
      <c r="G12" s="15">
        <v>3708</v>
      </c>
      <c r="H12" s="15">
        <v>4449</v>
      </c>
      <c r="I12" s="40">
        <f t="shared" si="1"/>
        <v>12277</v>
      </c>
    </row>
    <row r="13" spans="1:12" ht="15.9">
      <c r="A13" s="52" t="s">
        <v>28</v>
      </c>
      <c r="B13" s="15">
        <v>853</v>
      </c>
      <c r="C13" s="15">
        <v>810</v>
      </c>
      <c r="D13" s="15">
        <v>800</v>
      </c>
      <c r="E13" s="42">
        <f t="shared" si="0"/>
        <v>2463</v>
      </c>
      <c r="F13" s="15">
        <v>842</v>
      </c>
      <c r="G13" s="15">
        <v>758</v>
      </c>
      <c r="H13" s="15">
        <v>909</v>
      </c>
      <c r="I13" s="40">
        <f t="shared" si="1"/>
        <v>2509</v>
      </c>
    </row>
    <row r="14" spans="1:12" ht="15.9">
      <c r="A14" s="52" t="s">
        <v>29</v>
      </c>
      <c r="B14" s="15">
        <v>1234</v>
      </c>
      <c r="C14" s="15">
        <v>1172</v>
      </c>
      <c r="D14" s="15">
        <v>1157</v>
      </c>
      <c r="E14" s="42">
        <f t="shared" si="0"/>
        <v>3563</v>
      </c>
      <c r="F14" s="15">
        <v>1218</v>
      </c>
      <c r="G14" s="15">
        <v>1096</v>
      </c>
      <c r="H14" s="15">
        <v>1315</v>
      </c>
      <c r="I14" s="40">
        <f t="shared" si="1"/>
        <v>3629</v>
      </c>
    </row>
    <row r="15" spans="1:12" ht="15.9">
      <c r="A15" s="54" t="s">
        <v>9</v>
      </c>
      <c r="B15" s="43">
        <f>SUM(B9:B14)</f>
        <v>23722</v>
      </c>
      <c r="C15" s="43">
        <f t="shared" ref="C15:D15" si="2">SUM(C9:C14)</f>
        <v>22535</v>
      </c>
      <c r="D15" s="43">
        <f t="shared" si="2"/>
        <v>22244</v>
      </c>
      <c r="E15" s="42">
        <f>SUM(B15:D15)</f>
        <v>68501</v>
      </c>
      <c r="F15" s="43">
        <f>SUM(F9:F14)</f>
        <v>23413</v>
      </c>
      <c r="G15" s="43">
        <f t="shared" ref="G15:I15" si="3">SUM(G9:G14)</f>
        <v>21073</v>
      </c>
      <c r="H15" s="43">
        <f t="shared" si="3"/>
        <v>25286</v>
      </c>
      <c r="I15" s="41">
        <f t="shared" si="3"/>
        <v>69772</v>
      </c>
    </row>
    <row r="35" spans="8:11">
      <c r="H35" s="2"/>
      <c r="I35" s="2"/>
      <c r="J35" s="2"/>
      <c r="K35" s="2"/>
    </row>
  </sheetData>
  <conditionalFormatting sqref="B15:D15 F15:I15">
    <cfRule type="cellIs" dxfId="51" priority="1" stopIfTrue="1" operator="equal">
      <formula>SUM(B9:B14)</formula>
    </cfRule>
  </conditionalFormatting>
  <conditionalFormatting sqref="I9:I14 E9:E15">
    <cfRule type="cellIs" dxfId="50" priority="2" stopIfTrue="1" operator="equal">
      <formula>SUM(B9:D9)</formula>
    </cfRule>
  </conditionalFormatting>
  <pageMargins left="0.39370078740157483" right="0.39370078740157483" top="0.98425196850393704" bottom="0.98425196850393704" header="0.51181102362204722" footer="0.51181102362204722"/>
  <pageSetup paperSize="9" orientation="portrait" horizontalDpi="4294967295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0B5DD-984D-4064-8A03-C71008A513BD}">
  <sheetPr>
    <tabColor theme="6" tint="0.79998168889431442"/>
  </sheetPr>
  <dimension ref="A8:K35"/>
  <sheetViews>
    <sheetView workbookViewId="0">
      <selection activeCell="K34" sqref="K34"/>
    </sheetView>
  </sheetViews>
  <sheetFormatPr baseColWidth="10" defaultColWidth="15" defaultRowHeight="12.9"/>
  <cols>
    <col min="1" max="1" width="11.25" customWidth="1"/>
    <col min="2" max="9" width="14.83203125" customWidth="1"/>
    <col min="10" max="10" width="15" customWidth="1"/>
    <col min="11" max="11" width="17.4140625" customWidth="1"/>
  </cols>
  <sheetData>
    <row r="8" spans="1:9" ht="15.9">
      <c r="A8" s="36" t="s">
        <v>20</v>
      </c>
      <c r="B8" s="37" t="s">
        <v>21</v>
      </c>
      <c r="C8" s="37" t="s">
        <v>4</v>
      </c>
      <c r="D8" s="37" t="s">
        <v>5</v>
      </c>
      <c r="E8" s="33" t="s">
        <v>22</v>
      </c>
      <c r="F8" s="37" t="s">
        <v>6</v>
      </c>
      <c r="G8" s="37" t="s">
        <v>7</v>
      </c>
      <c r="H8" s="37" t="s">
        <v>8</v>
      </c>
      <c r="I8" s="34" t="s">
        <v>23</v>
      </c>
    </row>
    <row r="9" spans="1:9" ht="15.9">
      <c r="A9" s="15" t="s">
        <v>24</v>
      </c>
      <c r="B9" s="15">
        <v>5347</v>
      </c>
      <c r="C9" s="15">
        <v>5080</v>
      </c>
      <c r="D9" s="15">
        <v>5014</v>
      </c>
      <c r="E9" s="42">
        <f>SUM(B9:D9)</f>
        <v>15441</v>
      </c>
      <c r="F9" s="15">
        <v>5277</v>
      </c>
      <c r="G9" s="15">
        <v>4750</v>
      </c>
      <c r="H9" s="15">
        <v>5700</v>
      </c>
      <c r="I9" s="42">
        <f>SUM(F9:H9)</f>
        <v>15727</v>
      </c>
    </row>
    <row r="10" spans="1:9" ht="15.9">
      <c r="A10" s="15" t="s">
        <v>25</v>
      </c>
      <c r="B10" s="15">
        <v>6991</v>
      </c>
      <c r="C10" s="15">
        <v>6641</v>
      </c>
      <c r="D10" s="15">
        <v>6555</v>
      </c>
      <c r="E10" s="42">
        <f t="shared" ref="E10:E14" si="0">SUM(B10:D10)</f>
        <v>20187</v>
      </c>
      <c r="F10" s="15">
        <v>6900</v>
      </c>
      <c r="G10" s="15">
        <v>6210</v>
      </c>
      <c r="H10" s="15">
        <v>7452</v>
      </c>
      <c r="I10" s="42">
        <f t="shared" ref="I10:I14" si="1">SUM(F10:H10)</f>
        <v>20562</v>
      </c>
    </row>
    <row r="11" spans="1:9" ht="15.9">
      <c r="A11" s="15" t="s">
        <v>26</v>
      </c>
      <c r="B11" s="15">
        <v>5123</v>
      </c>
      <c r="C11" s="15">
        <v>4867</v>
      </c>
      <c r="D11" s="15">
        <v>4804</v>
      </c>
      <c r="E11" s="42">
        <f t="shared" si="0"/>
        <v>14794</v>
      </c>
      <c r="F11" s="15">
        <v>5056</v>
      </c>
      <c r="G11" s="15">
        <v>4551</v>
      </c>
      <c r="H11" s="15">
        <v>5461</v>
      </c>
      <c r="I11" s="42">
        <f t="shared" si="1"/>
        <v>15068</v>
      </c>
    </row>
    <row r="12" spans="1:9" ht="15.9">
      <c r="A12" s="15" t="s">
        <v>27</v>
      </c>
      <c r="B12" s="15">
        <v>4174</v>
      </c>
      <c r="C12" s="15">
        <v>3965</v>
      </c>
      <c r="D12" s="15">
        <v>3914</v>
      </c>
      <c r="E12" s="42">
        <f t="shared" si="0"/>
        <v>12053</v>
      </c>
      <c r="F12" s="15">
        <v>4120</v>
      </c>
      <c r="G12" s="15">
        <v>3708</v>
      </c>
      <c r="H12" s="15">
        <v>4449</v>
      </c>
      <c r="I12" s="42">
        <f t="shared" si="1"/>
        <v>12277</v>
      </c>
    </row>
    <row r="13" spans="1:9" ht="15.9">
      <c r="A13" s="15" t="s">
        <v>28</v>
      </c>
      <c r="B13" s="15">
        <v>853</v>
      </c>
      <c r="C13" s="15">
        <v>810</v>
      </c>
      <c r="D13" s="15">
        <v>800</v>
      </c>
      <c r="E13" s="42">
        <f t="shared" si="0"/>
        <v>2463</v>
      </c>
      <c r="F13" s="15">
        <v>842</v>
      </c>
      <c r="G13" s="15">
        <v>758</v>
      </c>
      <c r="H13" s="15">
        <v>909</v>
      </c>
      <c r="I13" s="42">
        <f t="shared" si="1"/>
        <v>2509</v>
      </c>
    </row>
    <row r="14" spans="1:9" ht="15.9">
      <c r="A14" s="15" t="s">
        <v>29</v>
      </c>
      <c r="B14" s="15">
        <v>1234</v>
      </c>
      <c r="C14" s="15">
        <v>1172</v>
      </c>
      <c r="D14" s="15">
        <v>1157</v>
      </c>
      <c r="E14" s="42">
        <f t="shared" si="0"/>
        <v>3563</v>
      </c>
      <c r="F14" s="15">
        <v>1218</v>
      </c>
      <c r="G14" s="15">
        <v>1096</v>
      </c>
      <c r="H14" s="15">
        <v>1315</v>
      </c>
      <c r="I14" s="42">
        <f t="shared" si="1"/>
        <v>3629</v>
      </c>
    </row>
    <row r="15" spans="1:9" ht="15.9">
      <c r="A15" s="16" t="s">
        <v>9</v>
      </c>
      <c r="B15" s="43">
        <f>SUM(B9:B14)</f>
        <v>23722</v>
      </c>
      <c r="C15" s="43">
        <f t="shared" ref="C15:D15" si="2">SUM(C9:C14)</f>
        <v>22535</v>
      </c>
      <c r="D15" s="43">
        <f t="shared" si="2"/>
        <v>22244</v>
      </c>
      <c r="E15" s="42">
        <f>SUM(B15:D15)</f>
        <v>68501</v>
      </c>
      <c r="F15" s="43">
        <f>SUM(F9:F14)</f>
        <v>23413</v>
      </c>
      <c r="G15" s="43">
        <f t="shared" ref="G15:I15" si="3">SUM(G9:G14)</f>
        <v>21073</v>
      </c>
      <c r="H15" s="43">
        <f t="shared" si="3"/>
        <v>25286</v>
      </c>
      <c r="I15" s="43">
        <f t="shared" si="3"/>
        <v>69772</v>
      </c>
    </row>
    <row r="35" spans="8:11">
      <c r="H35" s="2"/>
      <c r="I35" s="2"/>
      <c r="J35" s="2"/>
      <c r="K35" s="2"/>
    </row>
  </sheetData>
  <conditionalFormatting sqref="B15:D15 F15:I15">
    <cfRule type="cellIs" dxfId="49" priority="1" stopIfTrue="1" operator="equal">
      <formula>SUM(B9:B14)</formula>
    </cfRule>
  </conditionalFormatting>
  <conditionalFormatting sqref="I9:I14 E9:E15">
    <cfRule type="cellIs" dxfId="48" priority="2" stopIfTrue="1" operator="equal">
      <formula>SUM(B9:D9)</formula>
    </cfRule>
  </conditionalFormatting>
  <pageMargins left="0.78740157480314965" right="0.78740157480314965" top="0.98425196850393704" bottom="0.98425196850393704" header="0.51181102362204722" footer="0.51181102362204722"/>
  <pageSetup paperSize="9" orientation="landscape" horizontalDpi="4294967295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09109-FE1C-4EBE-B00E-787361AF03D5}">
  <sheetPr>
    <tabColor theme="6" tint="0.79998168889431442"/>
  </sheetPr>
  <dimension ref="A8:K35"/>
  <sheetViews>
    <sheetView workbookViewId="0">
      <selection activeCell="R54" sqref="R54"/>
    </sheetView>
  </sheetViews>
  <sheetFormatPr baseColWidth="10" defaultColWidth="15" defaultRowHeight="12.9"/>
  <cols>
    <col min="1" max="1" width="11.25" customWidth="1"/>
    <col min="2" max="9" width="14.83203125" customWidth="1"/>
    <col min="10" max="10" width="15" customWidth="1"/>
    <col min="11" max="11" width="17.4140625" customWidth="1"/>
  </cols>
  <sheetData>
    <row r="8" spans="1:9" ht="15.9">
      <c r="A8" s="36" t="s">
        <v>20</v>
      </c>
      <c r="B8" s="37" t="s">
        <v>21</v>
      </c>
      <c r="C8" s="37" t="s">
        <v>4</v>
      </c>
      <c r="D8" s="37" t="s">
        <v>5</v>
      </c>
      <c r="E8" s="33" t="s">
        <v>22</v>
      </c>
      <c r="F8" s="37" t="s">
        <v>6</v>
      </c>
      <c r="G8" s="37" t="s">
        <v>7</v>
      </c>
      <c r="H8" s="37" t="s">
        <v>8</v>
      </c>
      <c r="I8" s="34" t="s">
        <v>23</v>
      </c>
    </row>
    <row r="9" spans="1:9" ht="15.9">
      <c r="A9" s="14" t="s">
        <v>24</v>
      </c>
      <c r="B9" s="15">
        <v>5347</v>
      </c>
      <c r="C9" s="15">
        <v>5080</v>
      </c>
      <c r="D9" s="15">
        <v>5014</v>
      </c>
      <c r="E9" s="42">
        <f>SUM(B9:D9)</f>
        <v>15441</v>
      </c>
      <c r="F9" s="15">
        <v>5277</v>
      </c>
      <c r="G9" s="15">
        <v>4750</v>
      </c>
      <c r="H9" s="15">
        <v>5700</v>
      </c>
      <c r="I9" s="42">
        <f>SUM(F9:H9)</f>
        <v>15727</v>
      </c>
    </row>
    <row r="10" spans="1:9" ht="15.9">
      <c r="A10" s="14" t="s">
        <v>25</v>
      </c>
      <c r="B10" s="15">
        <v>6991</v>
      </c>
      <c r="C10" s="15">
        <v>6641</v>
      </c>
      <c r="D10" s="15">
        <v>6555</v>
      </c>
      <c r="E10" s="42">
        <f t="shared" ref="E10:E14" si="0">SUM(B10:D10)</f>
        <v>20187</v>
      </c>
      <c r="F10" s="15">
        <v>6900</v>
      </c>
      <c r="G10" s="15">
        <v>6210</v>
      </c>
      <c r="H10" s="15">
        <v>7452</v>
      </c>
      <c r="I10" s="42">
        <f t="shared" ref="I10:I14" si="1">SUM(F10:H10)</f>
        <v>20562</v>
      </c>
    </row>
    <row r="11" spans="1:9" ht="15.9">
      <c r="A11" s="14" t="s">
        <v>26</v>
      </c>
      <c r="B11" s="15">
        <v>5123</v>
      </c>
      <c r="C11" s="15">
        <v>4867</v>
      </c>
      <c r="D11" s="15">
        <v>4804</v>
      </c>
      <c r="E11" s="42">
        <f t="shared" si="0"/>
        <v>14794</v>
      </c>
      <c r="F11" s="15">
        <v>5056</v>
      </c>
      <c r="G11" s="15">
        <v>4551</v>
      </c>
      <c r="H11" s="15">
        <v>5461</v>
      </c>
      <c r="I11" s="42">
        <f t="shared" si="1"/>
        <v>15068</v>
      </c>
    </row>
    <row r="12" spans="1:9" ht="15.9">
      <c r="A12" s="14" t="s">
        <v>27</v>
      </c>
      <c r="B12" s="15">
        <v>4174</v>
      </c>
      <c r="C12" s="15">
        <v>3965</v>
      </c>
      <c r="D12" s="15">
        <v>3914</v>
      </c>
      <c r="E12" s="42">
        <f t="shared" si="0"/>
        <v>12053</v>
      </c>
      <c r="F12" s="15">
        <v>4120</v>
      </c>
      <c r="G12" s="15">
        <v>3708</v>
      </c>
      <c r="H12" s="15">
        <v>4449</v>
      </c>
      <c r="I12" s="42">
        <f t="shared" si="1"/>
        <v>12277</v>
      </c>
    </row>
    <row r="13" spans="1:9" ht="15.9">
      <c r="A13" s="14" t="s">
        <v>28</v>
      </c>
      <c r="B13" s="15">
        <v>853</v>
      </c>
      <c r="C13" s="15">
        <v>810</v>
      </c>
      <c r="D13" s="15">
        <v>800</v>
      </c>
      <c r="E13" s="42">
        <f t="shared" si="0"/>
        <v>2463</v>
      </c>
      <c r="F13" s="15">
        <v>842</v>
      </c>
      <c r="G13" s="15">
        <v>758</v>
      </c>
      <c r="H13" s="15">
        <v>909</v>
      </c>
      <c r="I13" s="42">
        <f t="shared" si="1"/>
        <v>2509</v>
      </c>
    </row>
    <row r="14" spans="1:9" ht="15.9">
      <c r="A14" s="14" t="s">
        <v>29</v>
      </c>
      <c r="B14" s="15">
        <v>1234</v>
      </c>
      <c r="C14" s="15">
        <v>1172</v>
      </c>
      <c r="D14" s="15">
        <v>1157</v>
      </c>
      <c r="E14" s="42">
        <f t="shared" si="0"/>
        <v>3563</v>
      </c>
      <c r="F14" s="15">
        <v>1218</v>
      </c>
      <c r="G14" s="15">
        <v>1096</v>
      </c>
      <c r="H14" s="15">
        <v>1315</v>
      </c>
      <c r="I14" s="42">
        <f t="shared" si="1"/>
        <v>3629</v>
      </c>
    </row>
    <row r="15" spans="1:9" ht="15.9">
      <c r="A15" s="16" t="s">
        <v>9</v>
      </c>
      <c r="B15" s="43">
        <f>SUM(B9:B14)</f>
        <v>23722</v>
      </c>
      <c r="C15" s="43">
        <f t="shared" ref="C15:D15" si="2">SUM(C9:C14)</f>
        <v>22535</v>
      </c>
      <c r="D15" s="43">
        <f t="shared" si="2"/>
        <v>22244</v>
      </c>
      <c r="E15" s="42">
        <f>SUM(B15:D15)</f>
        <v>68501</v>
      </c>
      <c r="F15" s="43">
        <f>SUM(F9:F14)</f>
        <v>23413</v>
      </c>
      <c r="G15" s="43">
        <f t="shared" ref="G15:I15" si="3">SUM(G9:G14)</f>
        <v>21073</v>
      </c>
      <c r="H15" s="43">
        <f t="shared" si="3"/>
        <v>25286</v>
      </c>
      <c r="I15" s="43">
        <f t="shared" si="3"/>
        <v>69772</v>
      </c>
    </row>
    <row r="35" spans="8:11">
      <c r="H35" s="2"/>
      <c r="I35" s="2"/>
      <c r="J35" s="2"/>
      <c r="K35" s="2"/>
    </row>
  </sheetData>
  <conditionalFormatting sqref="B15:D15 F15:I15">
    <cfRule type="cellIs" dxfId="47" priority="1" stopIfTrue="1" operator="equal">
      <formula>SUM(B9:B14)</formula>
    </cfRule>
  </conditionalFormatting>
  <conditionalFormatting sqref="I9:I14 E9:E15">
    <cfRule type="cellIs" dxfId="46" priority="2" stopIfTrue="1" operator="equal">
      <formula>SUM(B9:D9)</formula>
    </cfRule>
  </conditionalFormatting>
  <pageMargins left="0.59055118110236227" right="0.59055118110236227" top="0.98425196850393704" bottom="0.98425196850393704" header="0.51181102362204722" footer="0.51181102362204722"/>
  <pageSetup paperSize="9" orientation="landscape" horizontalDpi="4294967295" verticalDpi="12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90EA2-48FD-4C9F-8C8D-5D3C783382B4}">
  <sheetPr>
    <tabColor theme="6" tint="0.79998168889431442"/>
  </sheetPr>
  <dimension ref="A8:K35"/>
  <sheetViews>
    <sheetView workbookViewId="0">
      <selection activeCell="R54" sqref="R54"/>
    </sheetView>
  </sheetViews>
  <sheetFormatPr baseColWidth="10" defaultColWidth="15" defaultRowHeight="12.9"/>
  <cols>
    <col min="1" max="1" width="11.25" customWidth="1"/>
    <col min="2" max="9" width="14.83203125" customWidth="1"/>
    <col min="10" max="10" width="15" customWidth="1"/>
    <col min="11" max="11" width="17.4140625" customWidth="1"/>
  </cols>
  <sheetData>
    <row r="8" spans="1:9" ht="15.9">
      <c r="A8" s="36" t="s">
        <v>20</v>
      </c>
      <c r="B8" s="37" t="s">
        <v>21</v>
      </c>
      <c r="C8" s="37" t="s">
        <v>4</v>
      </c>
      <c r="D8" s="37" t="s">
        <v>5</v>
      </c>
      <c r="E8" s="33" t="s">
        <v>22</v>
      </c>
      <c r="F8" s="37" t="s">
        <v>6</v>
      </c>
      <c r="G8" s="37" t="s">
        <v>7</v>
      </c>
      <c r="H8" s="37" t="s">
        <v>8</v>
      </c>
      <c r="I8" s="34" t="s">
        <v>23</v>
      </c>
    </row>
    <row r="9" spans="1:9" ht="15.9">
      <c r="A9" s="14" t="s">
        <v>24</v>
      </c>
      <c r="B9" s="15">
        <v>5347</v>
      </c>
      <c r="C9" s="15">
        <v>5080</v>
      </c>
      <c r="D9" s="15">
        <v>5014</v>
      </c>
      <c r="E9" s="42">
        <f>SUM(B9:D9)</f>
        <v>15441</v>
      </c>
      <c r="F9" s="15">
        <v>5277</v>
      </c>
      <c r="G9" s="15">
        <v>4750</v>
      </c>
      <c r="H9" s="15">
        <v>5700</v>
      </c>
      <c r="I9" s="42">
        <f>SUM(F9:H9)</f>
        <v>15727</v>
      </c>
    </row>
    <row r="10" spans="1:9" ht="15.9">
      <c r="A10" s="14" t="s">
        <v>25</v>
      </c>
      <c r="B10" s="15">
        <v>6991</v>
      </c>
      <c r="C10" s="15">
        <v>6641</v>
      </c>
      <c r="D10" s="15">
        <v>6555</v>
      </c>
      <c r="E10" s="42">
        <f t="shared" ref="E10:E14" si="0">SUM(B10:D10)</f>
        <v>20187</v>
      </c>
      <c r="F10" s="15">
        <v>6900</v>
      </c>
      <c r="G10" s="15">
        <v>6210</v>
      </c>
      <c r="H10" s="15">
        <v>7452</v>
      </c>
      <c r="I10" s="42">
        <f t="shared" ref="I10:I14" si="1">SUM(F10:H10)</f>
        <v>20562</v>
      </c>
    </row>
    <row r="11" spans="1:9" ht="15.9">
      <c r="A11" s="14" t="s">
        <v>26</v>
      </c>
      <c r="B11" s="15">
        <v>5123</v>
      </c>
      <c r="C11" s="15">
        <v>4867</v>
      </c>
      <c r="D11" s="15">
        <v>4804</v>
      </c>
      <c r="E11" s="42">
        <f t="shared" si="0"/>
        <v>14794</v>
      </c>
      <c r="F11" s="15">
        <v>5056</v>
      </c>
      <c r="G11" s="15">
        <v>4551</v>
      </c>
      <c r="H11" s="15">
        <v>5461</v>
      </c>
      <c r="I11" s="42">
        <f t="shared" si="1"/>
        <v>15068</v>
      </c>
    </row>
    <row r="12" spans="1:9" ht="15.9">
      <c r="A12" s="14" t="s">
        <v>27</v>
      </c>
      <c r="B12" s="15">
        <v>4174</v>
      </c>
      <c r="C12" s="15">
        <v>3965</v>
      </c>
      <c r="D12" s="15">
        <v>3914</v>
      </c>
      <c r="E12" s="42">
        <f t="shared" si="0"/>
        <v>12053</v>
      </c>
      <c r="F12" s="15">
        <v>4120</v>
      </c>
      <c r="G12" s="15">
        <v>3708</v>
      </c>
      <c r="H12" s="15">
        <v>4449</v>
      </c>
      <c r="I12" s="42">
        <f t="shared" si="1"/>
        <v>12277</v>
      </c>
    </row>
    <row r="13" spans="1:9" ht="15.9">
      <c r="A13" s="14" t="s">
        <v>28</v>
      </c>
      <c r="B13" s="15">
        <v>853</v>
      </c>
      <c r="C13" s="15">
        <v>810</v>
      </c>
      <c r="D13" s="15">
        <v>800</v>
      </c>
      <c r="E13" s="42">
        <f t="shared" si="0"/>
        <v>2463</v>
      </c>
      <c r="F13" s="15">
        <v>842</v>
      </c>
      <c r="G13" s="15">
        <v>758</v>
      </c>
      <c r="H13" s="15">
        <v>909</v>
      </c>
      <c r="I13" s="42">
        <f t="shared" si="1"/>
        <v>2509</v>
      </c>
    </row>
    <row r="14" spans="1:9" ht="15.9">
      <c r="A14" s="14" t="s">
        <v>29</v>
      </c>
      <c r="B14" s="15">
        <v>1234</v>
      </c>
      <c r="C14" s="15">
        <v>1172</v>
      </c>
      <c r="D14" s="15">
        <v>1157</v>
      </c>
      <c r="E14" s="42">
        <f t="shared" si="0"/>
        <v>3563</v>
      </c>
      <c r="F14" s="15">
        <v>1218</v>
      </c>
      <c r="G14" s="15">
        <v>1096</v>
      </c>
      <c r="H14" s="15">
        <v>1315</v>
      </c>
      <c r="I14" s="42">
        <f t="shared" si="1"/>
        <v>3629</v>
      </c>
    </row>
    <row r="15" spans="1:9" ht="15.9">
      <c r="A15" s="16" t="s">
        <v>9</v>
      </c>
      <c r="B15" s="43">
        <f>SUM(B9:B14)</f>
        <v>23722</v>
      </c>
      <c r="C15" s="43">
        <f t="shared" ref="C15:D15" si="2">SUM(C9:C14)</f>
        <v>22535</v>
      </c>
      <c r="D15" s="43">
        <f t="shared" si="2"/>
        <v>22244</v>
      </c>
      <c r="E15" s="42">
        <f>SUM(B15:D15)</f>
        <v>68501</v>
      </c>
      <c r="F15" s="43">
        <f>SUM(F9:F14)</f>
        <v>23413</v>
      </c>
      <c r="G15" s="43">
        <f t="shared" ref="G15:I15" si="3">SUM(G9:G14)</f>
        <v>21073</v>
      </c>
      <c r="H15" s="43">
        <f t="shared" si="3"/>
        <v>25286</v>
      </c>
      <c r="I15" s="43">
        <f t="shared" si="3"/>
        <v>69772</v>
      </c>
    </row>
    <row r="35" spans="8:11">
      <c r="H35" s="2"/>
      <c r="I35" s="2"/>
      <c r="J35" s="2"/>
      <c r="K35" s="2"/>
    </row>
  </sheetData>
  <conditionalFormatting sqref="B15:D15 F15:I15">
    <cfRule type="cellIs" dxfId="45" priority="1" stopIfTrue="1" operator="equal">
      <formula>SUM(B9:B14)</formula>
    </cfRule>
  </conditionalFormatting>
  <conditionalFormatting sqref="I9:I14 E9:E15">
    <cfRule type="cellIs" dxfId="44" priority="2" stopIfTrue="1" operator="equal">
      <formula>SUM(B9:D9)</formula>
    </cfRule>
  </conditionalFormatting>
  <pageMargins left="0.59055118110236227" right="0.59055118110236227" top="0.98425196850393704" bottom="0.98425196850393704" header="0.51181102362204722" footer="0.51181102362204722"/>
  <pageSetup paperSize="9" orientation="landscape" horizontalDpi="4294967295" verticalDpi="12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04DF3-5613-48FA-87FB-8883D656FF39}">
  <sheetPr>
    <tabColor theme="6" tint="0.79998168889431442"/>
  </sheetPr>
  <dimension ref="A8:K35"/>
  <sheetViews>
    <sheetView workbookViewId="0">
      <selection activeCell="R54" sqref="R54"/>
    </sheetView>
  </sheetViews>
  <sheetFormatPr baseColWidth="10" defaultColWidth="15" defaultRowHeight="12.9"/>
  <cols>
    <col min="1" max="1" width="11.25" customWidth="1"/>
    <col min="2" max="9" width="14.83203125" customWidth="1"/>
    <col min="10" max="10" width="15" customWidth="1"/>
    <col min="11" max="11" width="17.4140625" customWidth="1"/>
  </cols>
  <sheetData>
    <row r="8" spans="1:9" ht="15.9">
      <c r="A8" s="36" t="s">
        <v>20</v>
      </c>
      <c r="B8" s="37" t="s">
        <v>21</v>
      </c>
      <c r="C8" s="37" t="s">
        <v>4</v>
      </c>
      <c r="D8" s="37" t="s">
        <v>5</v>
      </c>
      <c r="E8" s="33" t="s">
        <v>22</v>
      </c>
      <c r="F8" s="37" t="s">
        <v>6</v>
      </c>
      <c r="G8" s="37" t="s">
        <v>7</v>
      </c>
      <c r="H8" s="37" t="s">
        <v>8</v>
      </c>
      <c r="I8" s="34" t="s">
        <v>23</v>
      </c>
    </row>
    <row r="9" spans="1:9" ht="15.9">
      <c r="A9" s="14" t="s">
        <v>24</v>
      </c>
      <c r="B9" s="15">
        <v>5347</v>
      </c>
      <c r="C9" s="15">
        <v>5080</v>
      </c>
      <c r="D9" s="15">
        <v>5014</v>
      </c>
      <c r="E9" s="42">
        <f>SUM(B9:D9)</f>
        <v>15441</v>
      </c>
      <c r="F9" s="15">
        <v>5277</v>
      </c>
      <c r="G9" s="15">
        <v>4750</v>
      </c>
      <c r="H9" s="15">
        <v>5700</v>
      </c>
      <c r="I9" s="42">
        <f>SUM(F9:H9)</f>
        <v>15727</v>
      </c>
    </row>
    <row r="10" spans="1:9" ht="15.9">
      <c r="A10" s="14" t="s">
        <v>25</v>
      </c>
      <c r="B10" s="15">
        <v>6991</v>
      </c>
      <c r="C10" s="15">
        <v>6641</v>
      </c>
      <c r="D10" s="15">
        <v>6555</v>
      </c>
      <c r="E10" s="42">
        <f t="shared" ref="E10:E14" si="0">SUM(B10:D10)</f>
        <v>20187</v>
      </c>
      <c r="F10" s="15">
        <v>6900</v>
      </c>
      <c r="G10" s="15">
        <v>6210</v>
      </c>
      <c r="H10" s="15">
        <v>7452</v>
      </c>
      <c r="I10" s="42">
        <f t="shared" ref="I10:I14" si="1">SUM(F10:H10)</f>
        <v>20562</v>
      </c>
    </row>
    <row r="11" spans="1:9" ht="15.9">
      <c r="A11" s="14" t="s">
        <v>26</v>
      </c>
      <c r="B11" s="15">
        <v>5123</v>
      </c>
      <c r="C11" s="15">
        <v>4867</v>
      </c>
      <c r="D11" s="15">
        <v>4804</v>
      </c>
      <c r="E11" s="42">
        <f t="shared" si="0"/>
        <v>14794</v>
      </c>
      <c r="F11" s="15">
        <v>5056</v>
      </c>
      <c r="G11" s="15">
        <v>4551</v>
      </c>
      <c r="H11" s="15">
        <v>5461</v>
      </c>
      <c r="I11" s="42">
        <f t="shared" si="1"/>
        <v>15068</v>
      </c>
    </row>
    <row r="12" spans="1:9" ht="15.9">
      <c r="A12" s="14" t="s">
        <v>27</v>
      </c>
      <c r="B12" s="15">
        <v>4174</v>
      </c>
      <c r="C12" s="15">
        <v>3965</v>
      </c>
      <c r="D12" s="15">
        <v>3914</v>
      </c>
      <c r="E12" s="42">
        <f t="shared" si="0"/>
        <v>12053</v>
      </c>
      <c r="F12" s="15">
        <v>4120</v>
      </c>
      <c r="G12" s="15">
        <v>3708</v>
      </c>
      <c r="H12" s="15">
        <v>4449</v>
      </c>
      <c r="I12" s="42">
        <f t="shared" si="1"/>
        <v>12277</v>
      </c>
    </row>
    <row r="13" spans="1:9" ht="15.9">
      <c r="A13" s="14" t="s">
        <v>28</v>
      </c>
      <c r="B13" s="15">
        <v>853</v>
      </c>
      <c r="C13" s="15">
        <v>810</v>
      </c>
      <c r="D13" s="15">
        <v>800</v>
      </c>
      <c r="E13" s="42">
        <f t="shared" si="0"/>
        <v>2463</v>
      </c>
      <c r="F13" s="15">
        <v>842</v>
      </c>
      <c r="G13" s="15">
        <v>758</v>
      </c>
      <c r="H13" s="15">
        <v>909</v>
      </c>
      <c r="I13" s="42">
        <f t="shared" si="1"/>
        <v>2509</v>
      </c>
    </row>
    <row r="14" spans="1:9" ht="15.9">
      <c r="A14" s="14" t="s">
        <v>29</v>
      </c>
      <c r="B14" s="15">
        <v>1234</v>
      </c>
      <c r="C14" s="15">
        <v>1172</v>
      </c>
      <c r="D14" s="15">
        <v>1157</v>
      </c>
      <c r="E14" s="42">
        <f t="shared" si="0"/>
        <v>3563</v>
      </c>
      <c r="F14" s="15">
        <v>1218</v>
      </c>
      <c r="G14" s="15">
        <v>1096</v>
      </c>
      <c r="H14" s="15">
        <v>1315</v>
      </c>
      <c r="I14" s="42">
        <f t="shared" si="1"/>
        <v>3629</v>
      </c>
    </row>
    <row r="15" spans="1:9" ht="15.9">
      <c r="A15" s="16" t="s">
        <v>9</v>
      </c>
      <c r="B15" s="43">
        <f>SUM(B9:B14)</f>
        <v>23722</v>
      </c>
      <c r="C15" s="43">
        <f t="shared" ref="C15:D15" si="2">SUM(C9:C14)</f>
        <v>22535</v>
      </c>
      <c r="D15" s="43">
        <f t="shared" si="2"/>
        <v>22244</v>
      </c>
      <c r="E15" s="42">
        <f>SUM(B15:D15)</f>
        <v>68501</v>
      </c>
      <c r="F15" s="43">
        <f>SUM(F9:F14)</f>
        <v>23413</v>
      </c>
      <c r="G15" s="43">
        <f t="shared" ref="G15:I15" si="3">SUM(G9:G14)</f>
        <v>21073</v>
      </c>
      <c r="H15" s="43">
        <f t="shared" si="3"/>
        <v>25286</v>
      </c>
      <c r="I15" s="43">
        <f t="shared" si="3"/>
        <v>69772</v>
      </c>
    </row>
    <row r="35" spans="8:11">
      <c r="H35" s="2"/>
      <c r="I35" s="2"/>
      <c r="J35" s="2"/>
      <c r="K35" s="2"/>
    </row>
  </sheetData>
  <conditionalFormatting sqref="B15:D15 F15:I15">
    <cfRule type="cellIs" dxfId="43" priority="1" stopIfTrue="1" operator="equal">
      <formula>SUM(B9:B14)</formula>
    </cfRule>
  </conditionalFormatting>
  <conditionalFormatting sqref="I9:I14 E9:E15">
    <cfRule type="cellIs" dxfId="42" priority="2" stopIfTrue="1" operator="equal">
      <formula>SUM(B9:D9)</formula>
    </cfRule>
  </conditionalFormatting>
  <pageMargins left="0.59055118110236227" right="0.59055118110236227" top="0.98425196850393704" bottom="0.98425196850393704" header="0.51181102362204722" footer="0.51181102362204722"/>
  <pageSetup paperSize="9" orientation="landscape" horizontalDpi="4294967295" verticalDpi="12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4057C-F0F2-4B0A-B37E-3F98BB7DC03B}">
  <sheetPr>
    <tabColor theme="6" tint="0.79998168889431442"/>
  </sheetPr>
  <dimension ref="A8:K35"/>
  <sheetViews>
    <sheetView workbookViewId="0">
      <selection activeCell="I22" sqref="I22"/>
    </sheetView>
  </sheetViews>
  <sheetFormatPr baseColWidth="10" defaultColWidth="15" defaultRowHeight="12.9"/>
  <cols>
    <col min="1" max="1" width="11.25" customWidth="1"/>
    <col min="2" max="9" width="14.83203125" customWidth="1"/>
    <col min="10" max="10" width="15" customWidth="1"/>
    <col min="11" max="11" width="17.4140625" customWidth="1"/>
  </cols>
  <sheetData>
    <row r="8" spans="1:9" ht="15.9">
      <c r="A8" s="36" t="s">
        <v>20</v>
      </c>
      <c r="B8" s="37" t="s">
        <v>21</v>
      </c>
      <c r="C8" s="37" t="s">
        <v>4</v>
      </c>
      <c r="D8" s="37" t="s">
        <v>5</v>
      </c>
      <c r="E8" s="33" t="s">
        <v>22</v>
      </c>
      <c r="F8" s="37" t="s">
        <v>6</v>
      </c>
      <c r="G8" s="37" t="s">
        <v>7</v>
      </c>
      <c r="H8" s="37" t="s">
        <v>8</v>
      </c>
      <c r="I8" s="34" t="s">
        <v>23</v>
      </c>
    </row>
    <row r="9" spans="1:9" ht="15.9">
      <c r="A9" s="15" t="s">
        <v>24</v>
      </c>
      <c r="B9" s="15">
        <v>5347</v>
      </c>
      <c r="C9" s="15">
        <v>5080</v>
      </c>
      <c r="D9" s="15">
        <v>5014</v>
      </c>
      <c r="E9" s="42">
        <f>SUM(B9:D9)</f>
        <v>15441</v>
      </c>
      <c r="F9" s="15">
        <v>5277</v>
      </c>
      <c r="G9" s="15">
        <v>4750</v>
      </c>
      <c r="H9" s="15">
        <v>5700</v>
      </c>
      <c r="I9" s="42">
        <f>SUM(F9:H9)</f>
        <v>15727</v>
      </c>
    </row>
    <row r="10" spans="1:9" ht="15.9">
      <c r="A10" s="15" t="s">
        <v>25</v>
      </c>
      <c r="B10" s="15">
        <v>6991</v>
      </c>
      <c r="C10" s="15">
        <v>6641</v>
      </c>
      <c r="D10" s="15">
        <v>6555</v>
      </c>
      <c r="E10" s="42">
        <f t="shared" ref="E10:E14" si="0">SUM(B10:D10)</f>
        <v>20187</v>
      </c>
      <c r="F10" s="15">
        <v>6900</v>
      </c>
      <c r="G10" s="15">
        <v>6210</v>
      </c>
      <c r="H10" s="15">
        <v>7452</v>
      </c>
      <c r="I10" s="42">
        <f t="shared" ref="I10:I14" si="1">SUM(F10:H10)</f>
        <v>20562</v>
      </c>
    </row>
    <row r="11" spans="1:9" ht="15.9">
      <c r="A11" s="15" t="s">
        <v>26</v>
      </c>
      <c r="B11" s="15">
        <v>5123</v>
      </c>
      <c r="C11" s="15">
        <v>4867</v>
      </c>
      <c r="D11" s="15">
        <v>4804</v>
      </c>
      <c r="E11" s="42">
        <f t="shared" si="0"/>
        <v>14794</v>
      </c>
      <c r="F11" s="15">
        <v>5056</v>
      </c>
      <c r="G11" s="15">
        <v>4551</v>
      </c>
      <c r="H11" s="15">
        <v>5461</v>
      </c>
      <c r="I11" s="42">
        <f t="shared" si="1"/>
        <v>15068</v>
      </c>
    </row>
    <row r="12" spans="1:9" ht="15.9">
      <c r="A12" s="15" t="s">
        <v>27</v>
      </c>
      <c r="B12" s="15">
        <v>4174</v>
      </c>
      <c r="C12" s="15">
        <v>3965</v>
      </c>
      <c r="D12" s="15">
        <v>3914</v>
      </c>
      <c r="E12" s="42">
        <f t="shared" si="0"/>
        <v>12053</v>
      </c>
      <c r="F12" s="15">
        <v>4120</v>
      </c>
      <c r="G12" s="15">
        <v>3708</v>
      </c>
      <c r="H12" s="15">
        <v>4449</v>
      </c>
      <c r="I12" s="42">
        <f t="shared" si="1"/>
        <v>12277</v>
      </c>
    </row>
    <row r="13" spans="1:9" ht="15.9">
      <c r="A13" s="15" t="s">
        <v>28</v>
      </c>
      <c r="B13" s="15">
        <v>853</v>
      </c>
      <c r="C13" s="15">
        <v>810</v>
      </c>
      <c r="D13" s="15">
        <v>800</v>
      </c>
      <c r="E13" s="42">
        <f t="shared" si="0"/>
        <v>2463</v>
      </c>
      <c r="F13" s="15">
        <v>842</v>
      </c>
      <c r="G13" s="15">
        <v>758</v>
      </c>
      <c r="H13" s="15">
        <v>909</v>
      </c>
      <c r="I13" s="42">
        <f t="shared" si="1"/>
        <v>2509</v>
      </c>
    </row>
    <row r="14" spans="1:9" ht="15.9">
      <c r="A14" s="15" t="s">
        <v>29</v>
      </c>
      <c r="B14" s="15">
        <v>1234</v>
      </c>
      <c r="C14" s="15">
        <v>1172</v>
      </c>
      <c r="D14" s="15">
        <v>1157</v>
      </c>
      <c r="E14" s="42">
        <f t="shared" si="0"/>
        <v>3563</v>
      </c>
      <c r="F14" s="15">
        <v>1218</v>
      </c>
      <c r="G14" s="15">
        <v>1096</v>
      </c>
      <c r="H14" s="15">
        <v>1315</v>
      </c>
      <c r="I14" s="42">
        <f t="shared" si="1"/>
        <v>3629</v>
      </c>
    </row>
    <row r="15" spans="1:9" ht="15.9">
      <c r="A15" s="16" t="s">
        <v>9</v>
      </c>
      <c r="B15" s="43">
        <f>SUM(B9:B14)</f>
        <v>23722</v>
      </c>
      <c r="C15" s="43">
        <f t="shared" ref="C15:D15" si="2">SUM(C9:C14)</f>
        <v>22535</v>
      </c>
      <c r="D15" s="43">
        <f t="shared" si="2"/>
        <v>22244</v>
      </c>
      <c r="E15" s="42">
        <f>SUM(B15:D15)</f>
        <v>68501</v>
      </c>
      <c r="F15" s="43">
        <f>SUM(F9:F14)</f>
        <v>23413</v>
      </c>
      <c r="G15" s="43">
        <f t="shared" ref="G15:I15" si="3">SUM(G9:G14)</f>
        <v>21073</v>
      </c>
      <c r="H15" s="43">
        <f t="shared" si="3"/>
        <v>25286</v>
      </c>
      <c r="I15" s="43">
        <f t="shared" si="3"/>
        <v>69772</v>
      </c>
    </row>
    <row r="35" spans="8:11">
      <c r="H35" s="2"/>
      <c r="I35" s="2"/>
      <c r="J35" s="2"/>
      <c r="K35" s="2"/>
    </row>
  </sheetData>
  <conditionalFormatting sqref="B15:D15 F15:I15">
    <cfRule type="cellIs" dxfId="41" priority="1" stopIfTrue="1" operator="equal">
      <formula>SUM(B9:B14)</formula>
    </cfRule>
  </conditionalFormatting>
  <conditionalFormatting sqref="I9:I14 E9:E15">
    <cfRule type="cellIs" dxfId="40" priority="2" stopIfTrue="1" operator="equal">
      <formula>SUM(B9:D9)</formula>
    </cfRule>
  </conditionalFormatting>
  <pageMargins left="0.59055118110236227" right="0.59055118110236227" top="0.98425196850393704" bottom="0.98425196850393704" header="0.51181102362204722" footer="0.51181102362204722"/>
  <pageSetup paperSize="9" orientation="landscape" horizontalDpi="4294967295" verticalDpi="12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CC677-04D0-47C8-A87C-7B1BFF29FFB3}">
  <sheetPr>
    <tabColor theme="6" tint="0.79998168889431442"/>
  </sheetPr>
  <dimension ref="A8:K35"/>
  <sheetViews>
    <sheetView workbookViewId="0">
      <selection activeCell="A9" sqref="A9:A14"/>
    </sheetView>
  </sheetViews>
  <sheetFormatPr baseColWidth="10" defaultColWidth="15" defaultRowHeight="12.9"/>
  <cols>
    <col min="1" max="1" width="11.25" customWidth="1"/>
    <col min="2" max="9" width="14.83203125" customWidth="1"/>
    <col min="10" max="10" width="15" customWidth="1"/>
    <col min="11" max="11" width="17.4140625" customWidth="1"/>
  </cols>
  <sheetData>
    <row r="8" spans="1:9" ht="15.9">
      <c r="A8" s="36" t="s">
        <v>20</v>
      </c>
      <c r="B8" s="37" t="s">
        <v>21</v>
      </c>
      <c r="C8" s="37" t="s">
        <v>4</v>
      </c>
      <c r="D8" s="37" t="s">
        <v>5</v>
      </c>
      <c r="E8" s="33" t="s">
        <v>22</v>
      </c>
      <c r="F8" s="37" t="s">
        <v>6</v>
      </c>
      <c r="G8" s="37" t="s">
        <v>7</v>
      </c>
      <c r="H8" s="37" t="s">
        <v>8</v>
      </c>
      <c r="I8" s="34" t="s">
        <v>23</v>
      </c>
    </row>
    <row r="9" spans="1:9" ht="15.9">
      <c r="A9" s="15" t="s">
        <v>24</v>
      </c>
      <c r="B9" s="15">
        <v>5347</v>
      </c>
      <c r="C9" s="15">
        <v>5080</v>
      </c>
      <c r="D9" s="15">
        <v>5014</v>
      </c>
      <c r="E9" s="42">
        <f>SUM(B9:D9)</f>
        <v>15441</v>
      </c>
      <c r="F9" s="15">
        <v>5277</v>
      </c>
      <c r="G9" s="15">
        <v>4750</v>
      </c>
      <c r="H9" s="15">
        <v>5700</v>
      </c>
      <c r="I9" s="42">
        <f>SUM(F9:H9)</f>
        <v>15727</v>
      </c>
    </row>
    <row r="10" spans="1:9" ht="15.9">
      <c r="A10" s="15" t="s">
        <v>25</v>
      </c>
      <c r="B10" s="15">
        <v>6991</v>
      </c>
      <c r="C10" s="15">
        <v>6641</v>
      </c>
      <c r="D10" s="15">
        <v>6555</v>
      </c>
      <c r="E10" s="42">
        <f t="shared" ref="E10:E14" si="0">SUM(B10:D10)</f>
        <v>20187</v>
      </c>
      <c r="F10" s="15">
        <v>6900</v>
      </c>
      <c r="G10" s="15">
        <v>6210</v>
      </c>
      <c r="H10" s="15">
        <v>7452</v>
      </c>
      <c r="I10" s="42">
        <f t="shared" ref="I10:I14" si="1">SUM(F10:H10)</f>
        <v>20562</v>
      </c>
    </row>
    <row r="11" spans="1:9" ht="15.9">
      <c r="A11" s="15" t="s">
        <v>26</v>
      </c>
      <c r="B11" s="15">
        <v>5123</v>
      </c>
      <c r="C11" s="15">
        <v>4867</v>
      </c>
      <c r="D11" s="15">
        <v>4804</v>
      </c>
      <c r="E11" s="42">
        <f t="shared" si="0"/>
        <v>14794</v>
      </c>
      <c r="F11" s="15">
        <v>5056</v>
      </c>
      <c r="G11" s="15">
        <v>4551</v>
      </c>
      <c r="H11" s="15">
        <v>5461</v>
      </c>
      <c r="I11" s="42">
        <f t="shared" si="1"/>
        <v>15068</v>
      </c>
    </row>
    <row r="12" spans="1:9" ht="15.9">
      <c r="A12" s="15" t="s">
        <v>27</v>
      </c>
      <c r="B12" s="15">
        <v>4174</v>
      </c>
      <c r="C12" s="15">
        <v>3965</v>
      </c>
      <c r="D12" s="15">
        <v>3914</v>
      </c>
      <c r="E12" s="42">
        <f t="shared" si="0"/>
        <v>12053</v>
      </c>
      <c r="F12" s="15">
        <v>4120</v>
      </c>
      <c r="G12" s="15">
        <v>3708</v>
      </c>
      <c r="H12" s="15">
        <v>4449</v>
      </c>
      <c r="I12" s="42">
        <f t="shared" si="1"/>
        <v>12277</v>
      </c>
    </row>
    <row r="13" spans="1:9" ht="15.9">
      <c r="A13" s="15" t="s">
        <v>28</v>
      </c>
      <c r="B13" s="15">
        <v>853</v>
      </c>
      <c r="C13" s="15">
        <v>810</v>
      </c>
      <c r="D13" s="15">
        <v>800</v>
      </c>
      <c r="E13" s="42">
        <f t="shared" si="0"/>
        <v>2463</v>
      </c>
      <c r="F13" s="15">
        <v>842</v>
      </c>
      <c r="G13" s="15">
        <v>758</v>
      </c>
      <c r="H13" s="15">
        <v>909</v>
      </c>
      <c r="I13" s="42">
        <f t="shared" si="1"/>
        <v>2509</v>
      </c>
    </row>
    <row r="14" spans="1:9" ht="15.9">
      <c r="A14" s="15" t="s">
        <v>29</v>
      </c>
      <c r="B14" s="15">
        <v>1234</v>
      </c>
      <c r="C14" s="15">
        <v>1172</v>
      </c>
      <c r="D14" s="15">
        <v>1157</v>
      </c>
      <c r="E14" s="42">
        <f t="shared" si="0"/>
        <v>3563</v>
      </c>
      <c r="F14" s="15">
        <v>1218</v>
      </c>
      <c r="G14" s="15">
        <v>1096</v>
      </c>
      <c r="H14" s="15">
        <v>1315</v>
      </c>
      <c r="I14" s="42">
        <f t="shared" si="1"/>
        <v>3629</v>
      </c>
    </row>
    <row r="15" spans="1:9" ht="15.9">
      <c r="A15" s="16" t="s">
        <v>9</v>
      </c>
      <c r="B15" s="43">
        <f>SUM(B9:B14)</f>
        <v>23722</v>
      </c>
      <c r="C15" s="43">
        <f t="shared" ref="C15:D15" si="2">SUM(C9:C14)</f>
        <v>22535</v>
      </c>
      <c r="D15" s="43">
        <f t="shared" si="2"/>
        <v>22244</v>
      </c>
      <c r="E15" s="42">
        <f>SUM(B15:D15)</f>
        <v>68501</v>
      </c>
      <c r="F15" s="43">
        <f>SUM(F9:F14)</f>
        <v>23413</v>
      </c>
      <c r="G15" s="43">
        <f t="shared" ref="G15:I15" si="3">SUM(G9:G14)</f>
        <v>21073</v>
      </c>
      <c r="H15" s="43">
        <f t="shared" si="3"/>
        <v>25286</v>
      </c>
      <c r="I15" s="43">
        <f t="shared" si="3"/>
        <v>69772</v>
      </c>
    </row>
    <row r="35" spans="8:11">
      <c r="H35" s="2"/>
      <c r="I35" s="2"/>
      <c r="J35" s="2"/>
      <c r="K35" s="2"/>
    </row>
  </sheetData>
  <conditionalFormatting sqref="B15:D15 F15:I15">
    <cfRule type="cellIs" dxfId="39" priority="1" stopIfTrue="1" operator="equal">
      <formula>SUM(B9:B14)</formula>
    </cfRule>
  </conditionalFormatting>
  <conditionalFormatting sqref="I9:I14 E9:E15">
    <cfRule type="cellIs" dxfId="38" priority="2" stopIfTrue="1" operator="equal">
      <formula>SUM(B9:D9)</formula>
    </cfRule>
  </conditionalFormatting>
  <pageMargins left="0.59055118110236227" right="0.59055118110236227" top="0.98425196850393704" bottom="0.98425196850393704" header="0.51181102362204722" footer="0.51181102362204722"/>
  <pageSetup paperSize="9" orientation="landscape" horizontalDpi="4294967295" verticalDpi="12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25DE0-9B95-4DCC-99C2-CBA2AA3CF688}">
  <sheetPr>
    <tabColor theme="6" tint="0.79998168889431442"/>
  </sheetPr>
  <dimension ref="A8:K35"/>
  <sheetViews>
    <sheetView view="pageLayout" zoomScaleNormal="100" workbookViewId="0">
      <selection activeCell="A9" sqref="A9:A14"/>
    </sheetView>
  </sheetViews>
  <sheetFormatPr baseColWidth="10" defaultColWidth="15" defaultRowHeight="12.9"/>
  <cols>
    <col min="1" max="1" width="11.25" customWidth="1"/>
    <col min="2" max="9" width="14.83203125" customWidth="1"/>
    <col min="10" max="10" width="15" customWidth="1"/>
    <col min="11" max="11" width="17.4140625" customWidth="1"/>
  </cols>
  <sheetData>
    <row r="8" spans="1:9" ht="15.9">
      <c r="A8" s="36" t="s">
        <v>20</v>
      </c>
      <c r="B8" s="37" t="s">
        <v>21</v>
      </c>
      <c r="C8" s="37" t="s">
        <v>4</v>
      </c>
      <c r="D8" s="37" t="s">
        <v>5</v>
      </c>
      <c r="E8" s="33" t="s">
        <v>22</v>
      </c>
      <c r="F8" s="37" t="s">
        <v>6</v>
      </c>
      <c r="G8" s="37" t="s">
        <v>7</v>
      </c>
      <c r="H8" s="37" t="s">
        <v>8</v>
      </c>
      <c r="I8" s="34" t="s">
        <v>23</v>
      </c>
    </row>
    <row r="9" spans="1:9" ht="15.9">
      <c r="A9" s="15" t="s">
        <v>24</v>
      </c>
      <c r="B9" s="15">
        <v>5347</v>
      </c>
      <c r="C9" s="15">
        <v>5080</v>
      </c>
      <c r="D9" s="15">
        <v>5014</v>
      </c>
      <c r="E9" s="42">
        <f>SUM(B9:D9)</f>
        <v>15441</v>
      </c>
      <c r="F9" s="15">
        <v>5277</v>
      </c>
      <c r="G9" s="15">
        <v>4750</v>
      </c>
      <c r="H9" s="15">
        <v>5700</v>
      </c>
      <c r="I9" s="42">
        <f>SUM(F9:H9)</f>
        <v>15727</v>
      </c>
    </row>
    <row r="10" spans="1:9" ht="15.9">
      <c r="A10" s="15" t="s">
        <v>25</v>
      </c>
      <c r="B10" s="15">
        <v>6991</v>
      </c>
      <c r="C10" s="15">
        <v>6641</v>
      </c>
      <c r="D10" s="15">
        <v>6555</v>
      </c>
      <c r="E10" s="42">
        <f t="shared" ref="E10:E14" si="0">SUM(B10:D10)</f>
        <v>20187</v>
      </c>
      <c r="F10" s="15">
        <v>6900</v>
      </c>
      <c r="G10" s="15">
        <v>6210</v>
      </c>
      <c r="H10" s="15">
        <v>7452</v>
      </c>
      <c r="I10" s="42">
        <f t="shared" ref="I10:I14" si="1">SUM(F10:H10)</f>
        <v>20562</v>
      </c>
    </row>
    <row r="11" spans="1:9" ht="15.9">
      <c r="A11" s="15" t="s">
        <v>26</v>
      </c>
      <c r="B11" s="15">
        <v>5123</v>
      </c>
      <c r="C11" s="15">
        <v>4867</v>
      </c>
      <c r="D11" s="15">
        <v>4804</v>
      </c>
      <c r="E11" s="42">
        <f t="shared" si="0"/>
        <v>14794</v>
      </c>
      <c r="F11" s="15">
        <v>5056</v>
      </c>
      <c r="G11" s="15">
        <v>4551</v>
      </c>
      <c r="H11" s="15">
        <v>5461</v>
      </c>
      <c r="I11" s="42">
        <f t="shared" si="1"/>
        <v>15068</v>
      </c>
    </row>
    <row r="12" spans="1:9" ht="15.9">
      <c r="A12" s="15" t="s">
        <v>27</v>
      </c>
      <c r="B12" s="15">
        <v>4174</v>
      </c>
      <c r="C12" s="15">
        <v>3965</v>
      </c>
      <c r="D12" s="15">
        <v>3914</v>
      </c>
      <c r="E12" s="42">
        <f t="shared" si="0"/>
        <v>12053</v>
      </c>
      <c r="F12" s="15">
        <v>4120</v>
      </c>
      <c r="G12" s="15">
        <v>3708</v>
      </c>
      <c r="H12" s="15">
        <v>4449</v>
      </c>
      <c r="I12" s="42">
        <f t="shared" si="1"/>
        <v>12277</v>
      </c>
    </row>
    <row r="13" spans="1:9" ht="15.9">
      <c r="A13" s="15" t="s">
        <v>28</v>
      </c>
      <c r="B13" s="15">
        <v>853</v>
      </c>
      <c r="C13" s="15">
        <v>810</v>
      </c>
      <c r="D13" s="15">
        <v>800</v>
      </c>
      <c r="E13" s="42">
        <f t="shared" si="0"/>
        <v>2463</v>
      </c>
      <c r="F13" s="15">
        <v>842</v>
      </c>
      <c r="G13" s="15">
        <v>758</v>
      </c>
      <c r="H13" s="15">
        <v>909</v>
      </c>
      <c r="I13" s="42">
        <f t="shared" si="1"/>
        <v>2509</v>
      </c>
    </row>
    <row r="14" spans="1:9" ht="15.9">
      <c r="A14" s="15" t="s">
        <v>29</v>
      </c>
      <c r="B14" s="15">
        <v>1234</v>
      </c>
      <c r="C14" s="15">
        <v>1172</v>
      </c>
      <c r="D14" s="15">
        <v>1157</v>
      </c>
      <c r="E14" s="42">
        <f t="shared" si="0"/>
        <v>3563</v>
      </c>
      <c r="F14" s="15">
        <v>1218</v>
      </c>
      <c r="G14" s="15">
        <v>1096</v>
      </c>
      <c r="H14" s="15">
        <v>1315</v>
      </c>
      <c r="I14" s="42">
        <f t="shared" si="1"/>
        <v>3629</v>
      </c>
    </row>
    <row r="15" spans="1:9" ht="15.9">
      <c r="A15" s="16" t="s">
        <v>9</v>
      </c>
      <c r="B15" s="43">
        <f>SUM(B9:B14)</f>
        <v>23722</v>
      </c>
      <c r="C15" s="43">
        <f t="shared" ref="C15:D15" si="2">SUM(C9:C14)</f>
        <v>22535</v>
      </c>
      <c r="D15" s="43">
        <f t="shared" si="2"/>
        <v>22244</v>
      </c>
      <c r="E15" s="42">
        <f>SUM(B15:D15)</f>
        <v>68501</v>
      </c>
      <c r="F15" s="43">
        <f>SUM(F9:F14)</f>
        <v>23413</v>
      </c>
      <c r="G15" s="43">
        <f t="shared" ref="G15:I15" si="3">SUM(G9:G14)</f>
        <v>21073</v>
      </c>
      <c r="H15" s="43">
        <f t="shared" si="3"/>
        <v>25286</v>
      </c>
      <c r="I15" s="43">
        <f t="shared" si="3"/>
        <v>69772</v>
      </c>
    </row>
    <row r="35" spans="8:11">
      <c r="H35" s="2"/>
      <c r="I35" s="2"/>
      <c r="J35" s="2"/>
      <c r="K35" s="2"/>
    </row>
  </sheetData>
  <conditionalFormatting sqref="B15:D15 F15:I15">
    <cfRule type="cellIs" dxfId="37" priority="1" stopIfTrue="1" operator="equal">
      <formula>SUM(B9:B14)</formula>
    </cfRule>
  </conditionalFormatting>
  <conditionalFormatting sqref="I9:I14 E9:E15">
    <cfRule type="cellIs" dxfId="36" priority="2" stopIfTrue="1" operator="equal">
      <formula>SUM(B9:D9)</formula>
    </cfRule>
  </conditionalFormatting>
  <pageMargins left="0.59055118110236227" right="0.59055118110236227" top="0.98425196850393704" bottom="0.98425196850393704" header="0.51181102362204722" footer="0.51181102362204722"/>
  <pageSetup paperSize="9" orientation="landscape" horizontalDpi="4294967295" verticalDpi="1200" r:id="rId1"/>
  <headerFooter alignWithMargins="0">
    <oddHeader>&amp;C&amp;F</oddHeader>
    <oddFooter>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9959A-3EBB-49CC-B020-5EC0167EBA1B}">
  <sheetPr>
    <tabColor theme="6" tint="0.39997558519241921"/>
  </sheetPr>
  <dimension ref="A1:I39"/>
  <sheetViews>
    <sheetView workbookViewId="0">
      <selection activeCell="A2" sqref="A2"/>
    </sheetView>
  </sheetViews>
  <sheetFormatPr baseColWidth="10" defaultColWidth="11" defaultRowHeight="12.9"/>
  <cols>
    <col min="1" max="1" width="21.4140625" style="8" customWidth="1"/>
    <col min="2" max="3" width="14.1640625" style="8" customWidth="1"/>
    <col min="4" max="4" width="11" style="8"/>
    <col min="5" max="5" width="14.1640625" style="8" customWidth="1"/>
    <col min="6" max="6" width="12.25" style="8" customWidth="1"/>
    <col min="7" max="7" width="12.75" style="8" customWidth="1"/>
    <col min="8" max="16384" width="11" style="8"/>
  </cols>
  <sheetData>
    <row r="1" spans="1:7" ht="77.5" customHeight="1"/>
    <row r="2" spans="1:7" ht="61.75">
      <c r="A2" s="59" t="s">
        <v>36</v>
      </c>
    </row>
    <row r="4" spans="1:7" ht="14.6">
      <c r="A4" s="28" t="s">
        <v>15</v>
      </c>
      <c r="B4" s="28" t="s">
        <v>16</v>
      </c>
      <c r="C4" s="28" t="s">
        <v>17</v>
      </c>
      <c r="D4" s="9"/>
      <c r="E4" s="9" t="s">
        <v>16</v>
      </c>
      <c r="F4" s="9" t="s">
        <v>11</v>
      </c>
      <c r="G4" s="9" t="s">
        <v>30</v>
      </c>
    </row>
    <row r="5" spans="1:7" ht="14.6">
      <c r="A5" s="10">
        <v>45292</v>
      </c>
      <c r="B5" s="9" t="s">
        <v>0</v>
      </c>
      <c r="C5" s="9">
        <v>59.87</v>
      </c>
      <c r="D5" s="9"/>
      <c r="E5" s="9" t="s">
        <v>0</v>
      </c>
      <c r="F5" s="56"/>
      <c r="G5" s="57"/>
    </row>
    <row r="6" spans="1:7" ht="14.6">
      <c r="A6" s="10">
        <v>45292</v>
      </c>
      <c r="B6" s="9" t="s">
        <v>1</v>
      </c>
      <c r="C6" s="9">
        <v>650</v>
      </c>
      <c r="D6" s="9"/>
      <c r="E6" s="9" t="s">
        <v>18</v>
      </c>
      <c r="F6" s="56"/>
      <c r="G6" s="57"/>
    </row>
    <row r="7" spans="1:7" ht="14.6">
      <c r="A7" s="10">
        <v>45292</v>
      </c>
      <c r="B7" s="9" t="s">
        <v>2</v>
      </c>
      <c r="C7" s="9">
        <v>150</v>
      </c>
      <c r="D7" s="9"/>
      <c r="E7" s="9" t="s">
        <v>10</v>
      </c>
      <c r="F7" s="56"/>
      <c r="G7" s="57"/>
    </row>
    <row r="8" spans="1:7" ht="14.6">
      <c r="A8" s="10">
        <v>45296</v>
      </c>
      <c r="B8" s="9" t="s">
        <v>18</v>
      </c>
      <c r="C8" s="9">
        <v>60</v>
      </c>
      <c r="D8" s="9"/>
      <c r="E8" s="9" t="s">
        <v>3</v>
      </c>
      <c r="F8" s="56"/>
      <c r="G8" s="57"/>
    </row>
    <row r="9" spans="1:7" ht="14.6">
      <c r="A9" s="10">
        <v>45298</v>
      </c>
      <c r="B9" s="10" t="s">
        <v>19</v>
      </c>
      <c r="C9" s="9">
        <v>90.89</v>
      </c>
      <c r="D9" s="9"/>
      <c r="E9" s="9" t="s">
        <v>1</v>
      </c>
      <c r="F9" s="56"/>
      <c r="G9" s="57"/>
    </row>
    <row r="10" spans="1:7" ht="14.6">
      <c r="A10" s="10">
        <v>45299</v>
      </c>
      <c r="B10" s="9" t="s">
        <v>0</v>
      </c>
      <c r="C10" s="9">
        <v>49.78</v>
      </c>
      <c r="D10" s="9"/>
      <c r="E10" s="9" t="s">
        <v>2</v>
      </c>
      <c r="F10" s="56"/>
      <c r="G10" s="57"/>
    </row>
    <row r="11" spans="1:7" ht="14.6">
      <c r="A11" s="10">
        <v>45300</v>
      </c>
      <c r="B11" s="9" t="s">
        <v>10</v>
      </c>
      <c r="C11" s="9">
        <v>250</v>
      </c>
      <c r="D11" s="9"/>
      <c r="E11" s="9" t="s">
        <v>19</v>
      </c>
      <c r="F11" s="56"/>
      <c r="G11" s="57"/>
    </row>
    <row r="12" spans="1:7" ht="14.6">
      <c r="A12" s="10">
        <v>45302</v>
      </c>
      <c r="B12" s="9" t="s">
        <v>3</v>
      </c>
      <c r="C12" s="9">
        <v>50</v>
      </c>
      <c r="D12" s="9"/>
      <c r="E12" s="9"/>
      <c r="F12" s="9"/>
      <c r="G12" s="9"/>
    </row>
    <row r="13" spans="1:7" ht="14.6">
      <c r="A13" s="10">
        <v>45303</v>
      </c>
      <c r="B13" s="9" t="s">
        <v>18</v>
      </c>
      <c r="C13" s="9">
        <v>50</v>
      </c>
      <c r="D13" s="9"/>
      <c r="E13" s="9" t="s">
        <v>9</v>
      </c>
      <c r="F13" s="56"/>
      <c r="G13" s="57"/>
    </row>
    <row r="14" spans="1:7" ht="14.6">
      <c r="A14" s="10">
        <v>45305</v>
      </c>
      <c r="B14" s="9" t="s">
        <v>0</v>
      </c>
      <c r="C14" s="9">
        <v>62.87</v>
      </c>
      <c r="D14" s="9"/>
      <c r="E14" s="9"/>
      <c r="F14" s="9"/>
      <c r="G14" s="9"/>
    </row>
    <row r="15" spans="1:7" ht="14.6">
      <c r="A15" s="10">
        <v>45310</v>
      </c>
      <c r="B15" s="9" t="s">
        <v>18</v>
      </c>
      <c r="C15" s="9">
        <v>65</v>
      </c>
      <c r="D15" s="9"/>
      <c r="E15" s="9"/>
      <c r="F15" s="9"/>
      <c r="G15" s="9"/>
    </row>
    <row r="16" spans="1:7" ht="14.6">
      <c r="A16" s="10">
        <v>45311</v>
      </c>
      <c r="B16" s="9" t="s">
        <v>0</v>
      </c>
      <c r="C16" s="9">
        <v>75.900000000000006</v>
      </c>
      <c r="D16" s="9"/>
      <c r="E16" s="9"/>
      <c r="F16" s="9"/>
      <c r="G16" s="9"/>
    </row>
    <row r="17" spans="1:9" ht="14.6">
      <c r="A17" s="10">
        <v>45313</v>
      </c>
      <c r="B17" s="9" t="s">
        <v>10</v>
      </c>
      <c r="C17" s="9">
        <v>49.5</v>
      </c>
      <c r="D17" s="9"/>
      <c r="E17" s="9"/>
      <c r="F17" s="9"/>
      <c r="G17" s="9"/>
    </row>
    <row r="18" spans="1:9" ht="14.6">
      <c r="A18" s="10">
        <v>45315</v>
      </c>
      <c r="B18" s="9" t="s">
        <v>3</v>
      </c>
      <c r="C18" s="9">
        <v>150</v>
      </c>
      <c r="D18" s="9"/>
      <c r="E18" s="9"/>
      <c r="F18" s="9"/>
      <c r="G18" s="9"/>
    </row>
    <row r="19" spans="1:9" ht="14.6">
      <c r="A19" s="10">
        <v>45317</v>
      </c>
      <c r="B19" s="9" t="s">
        <v>18</v>
      </c>
      <c r="C19" s="9">
        <v>45</v>
      </c>
      <c r="D19" s="9"/>
      <c r="E19" s="9"/>
      <c r="F19" s="9"/>
      <c r="G19" s="9"/>
    </row>
    <row r="20" spans="1:9" ht="14.6">
      <c r="A20" s="10">
        <v>45318</v>
      </c>
      <c r="B20" s="9" t="s">
        <v>0</v>
      </c>
      <c r="C20" s="9">
        <v>80.87</v>
      </c>
      <c r="D20" s="9"/>
      <c r="E20" s="9"/>
      <c r="F20" s="9"/>
      <c r="G20" s="9"/>
    </row>
    <row r="21" spans="1:9">
      <c r="A21" s="13"/>
    </row>
    <row r="22" spans="1:9">
      <c r="A22" s="13"/>
    </row>
    <row r="23" spans="1:9" ht="15.9">
      <c r="A23" s="15"/>
      <c r="B23" s="15"/>
      <c r="C23" s="15"/>
      <c r="D23" s="15"/>
      <c r="E23" s="15"/>
      <c r="F23" s="15"/>
      <c r="G23" s="15"/>
      <c r="H23" s="15"/>
      <c r="I23" s="15"/>
    </row>
    <row r="24" spans="1:9" ht="15.9">
      <c r="A24" s="15"/>
      <c r="B24" s="15"/>
      <c r="C24" s="15"/>
      <c r="D24" s="15"/>
      <c r="E24" s="15"/>
      <c r="F24" s="15"/>
      <c r="G24" s="15"/>
      <c r="H24" s="15"/>
      <c r="I24" s="15"/>
    </row>
    <row r="25" spans="1:9" ht="15.9">
      <c r="A25" s="15"/>
      <c r="B25" s="15"/>
      <c r="C25" s="15"/>
      <c r="D25" s="15"/>
      <c r="E25" s="15"/>
      <c r="F25" s="15"/>
      <c r="G25" s="15"/>
      <c r="H25" s="15"/>
      <c r="I25" s="15"/>
    </row>
    <row r="26" spans="1:9" ht="15.9">
      <c r="A26" s="15"/>
      <c r="B26" s="15"/>
      <c r="C26" s="15"/>
      <c r="D26" s="15"/>
      <c r="E26" s="15"/>
      <c r="F26" s="15"/>
      <c r="G26" s="15"/>
      <c r="H26" s="15"/>
      <c r="I26" s="15"/>
    </row>
    <row r="27" spans="1:9" ht="15.9">
      <c r="A27" s="15"/>
      <c r="B27" s="15"/>
      <c r="C27" s="15"/>
      <c r="D27" s="15"/>
      <c r="E27" s="15"/>
      <c r="F27" s="15"/>
      <c r="G27" s="15"/>
      <c r="H27" s="15"/>
      <c r="I27" s="15"/>
    </row>
    <row r="28" spans="1:9" ht="15.9">
      <c r="A28" s="15"/>
      <c r="B28" s="15"/>
      <c r="C28" s="15"/>
      <c r="D28" s="15"/>
      <c r="E28" s="15"/>
      <c r="F28" s="15"/>
      <c r="G28" s="15"/>
      <c r="H28" s="15"/>
      <c r="I28" s="15"/>
    </row>
    <row r="29" spans="1:9" ht="15.9">
      <c r="A29" s="15"/>
      <c r="B29" s="15"/>
      <c r="C29" s="15"/>
      <c r="D29" s="15"/>
      <c r="E29" s="15"/>
      <c r="F29" s="15"/>
      <c r="G29" s="15"/>
      <c r="H29" s="15"/>
      <c r="I29" s="15"/>
    </row>
    <row r="30" spans="1:9" ht="15.9">
      <c r="A30" s="15"/>
      <c r="B30" s="15"/>
      <c r="C30" s="15"/>
      <c r="D30" s="15"/>
      <c r="E30" s="15"/>
      <c r="F30" s="15"/>
      <c r="G30" s="15"/>
      <c r="H30" s="15"/>
      <c r="I30" s="15"/>
    </row>
    <row r="31" spans="1:9" ht="15.9">
      <c r="A31" s="15"/>
      <c r="B31" s="15"/>
      <c r="C31" s="15"/>
      <c r="D31" s="15"/>
      <c r="E31" s="15"/>
      <c r="F31" s="15"/>
      <c r="G31" s="15"/>
      <c r="H31" s="15"/>
      <c r="I31" s="15"/>
    </row>
    <row r="32" spans="1:9" ht="15.9">
      <c r="A32" s="15"/>
      <c r="B32" s="15"/>
      <c r="C32" s="15"/>
      <c r="D32" s="15"/>
      <c r="E32" s="15"/>
      <c r="F32" s="15"/>
      <c r="G32" s="15"/>
      <c r="H32" s="15"/>
      <c r="I32" s="15"/>
    </row>
    <row r="33" spans="1:9" ht="15.9">
      <c r="A33" s="15"/>
      <c r="B33" s="15"/>
      <c r="C33" s="15"/>
      <c r="D33" s="15"/>
      <c r="E33" s="15"/>
      <c r="F33" s="15"/>
      <c r="G33" s="15"/>
      <c r="H33" s="15"/>
      <c r="I33" s="15"/>
    </row>
    <row r="34" spans="1:9" ht="15.9">
      <c r="A34" s="15"/>
      <c r="B34" s="15"/>
      <c r="C34" s="15"/>
      <c r="D34" s="15"/>
      <c r="E34" s="15"/>
      <c r="F34" s="15"/>
      <c r="G34" s="15"/>
      <c r="H34" s="15"/>
      <c r="I34" s="15"/>
    </row>
    <row r="35" spans="1:9" ht="15.9">
      <c r="A35" s="15"/>
      <c r="B35" s="15"/>
      <c r="C35" s="15"/>
      <c r="D35" s="15"/>
      <c r="E35" s="15"/>
      <c r="F35" s="15"/>
      <c r="G35" s="15"/>
      <c r="H35" s="15"/>
      <c r="I35" s="15"/>
    </row>
    <row r="36" spans="1:9" ht="15.9">
      <c r="A36" s="15"/>
      <c r="B36" s="15"/>
      <c r="C36" s="15"/>
      <c r="D36" s="15"/>
      <c r="E36" s="15"/>
      <c r="F36" s="15"/>
      <c r="G36" s="15"/>
      <c r="H36" s="15"/>
      <c r="I36" s="15"/>
    </row>
    <row r="37" spans="1:9" ht="15.9">
      <c r="A37" s="15"/>
      <c r="B37" s="15"/>
      <c r="C37" s="15"/>
      <c r="D37" s="15"/>
      <c r="E37" s="15"/>
      <c r="F37" s="15"/>
      <c r="G37" s="15"/>
      <c r="H37" s="15"/>
      <c r="I37" s="15"/>
    </row>
    <row r="38" spans="1:9">
      <c r="A38" s="13"/>
    </row>
    <row r="39" spans="1:9">
      <c r="A39" s="13"/>
    </row>
  </sheetData>
  <conditionalFormatting sqref="F5:F11">
    <cfRule type="cellIs" dxfId="35" priority="1" stopIfTrue="1" operator="equal">
      <formula>SUMIF($B$5:$B$20,E5,$C$5:$C$20)</formula>
    </cfRule>
  </conditionalFormatting>
  <conditionalFormatting sqref="F13">
    <cfRule type="cellIs" dxfId="34" priority="2" stopIfTrue="1" operator="equal">
      <formula>SUM(C5:C20)</formula>
    </cfRule>
  </conditionalFormatting>
  <conditionalFormatting sqref="G5:G11 G13">
    <cfRule type="cellIs" dxfId="33" priority="3" stopIfTrue="1" operator="equal">
      <formula>F5/$F$13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0DA7-7A39-430B-B4F7-03DA9C5923DA}">
  <sheetPr>
    <tabColor theme="6" tint="0.39997558519241921"/>
  </sheetPr>
  <dimension ref="A1:I39"/>
  <sheetViews>
    <sheetView workbookViewId="0">
      <selection activeCell="A2" sqref="A2"/>
    </sheetView>
  </sheetViews>
  <sheetFormatPr baseColWidth="10" defaultColWidth="11" defaultRowHeight="12.9"/>
  <cols>
    <col min="1" max="1" width="21.4140625" style="8" customWidth="1"/>
    <col min="2" max="3" width="14.1640625" style="8" customWidth="1"/>
    <col min="4" max="4" width="11" style="8"/>
    <col min="5" max="5" width="14.1640625" style="8" customWidth="1"/>
    <col min="6" max="6" width="12.25" style="8" customWidth="1"/>
    <col min="7" max="7" width="12.75" style="8" customWidth="1"/>
    <col min="8" max="16384" width="11" style="8"/>
  </cols>
  <sheetData>
    <row r="1" spans="1:7" ht="77.5" customHeight="1"/>
    <row r="2" spans="1:7" ht="20.6">
      <c r="A2" s="58" t="s">
        <v>36</v>
      </c>
    </row>
    <row r="4" spans="1:7" ht="14.6">
      <c r="A4" s="28" t="s">
        <v>15</v>
      </c>
      <c r="B4" s="28" t="s">
        <v>16</v>
      </c>
      <c r="C4" s="28" t="s">
        <v>17</v>
      </c>
      <c r="D4" s="9"/>
      <c r="E4" s="9" t="s">
        <v>16</v>
      </c>
      <c r="F4" s="9" t="s">
        <v>11</v>
      </c>
      <c r="G4" s="9" t="s">
        <v>30</v>
      </c>
    </row>
    <row r="5" spans="1:7" ht="14.6">
      <c r="A5" s="10">
        <v>45292</v>
      </c>
      <c r="B5" s="9" t="s">
        <v>0</v>
      </c>
      <c r="C5" s="9">
        <v>59.87</v>
      </c>
      <c r="D5" s="9"/>
      <c r="E5" s="9" t="s">
        <v>0</v>
      </c>
      <c r="F5" s="56"/>
      <c r="G5" s="57"/>
    </row>
    <row r="6" spans="1:7" ht="14.6">
      <c r="A6" s="10">
        <v>45292</v>
      </c>
      <c r="B6" s="9" t="s">
        <v>1</v>
      </c>
      <c r="C6" s="9">
        <v>650</v>
      </c>
      <c r="D6" s="9"/>
      <c r="E6" s="9" t="s">
        <v>18</v>
      </c>
      <c r="F6" s="56"/>
      <c r="G6" s="57"/>
    </row>
    <row r="7" spans="1:7" ht="14.6">
      <c r="A7" s="10">
        <v>45292</v>
      </c>
      <c r="B7" s="9" t="s">
        <v>2</v>
      </c>
      <c r="C7" s="9">
        <v>150</v>
      </c>
      <c r="D7" s="9"/>
      <c r="E7" s="9" t="s">
        <v>10</v>
      </c>
      <c r="F7" s="56"/>
      <c r="G7" s="57"/>
    </row>
    <row r="8" spans="1:7" ht="14.6">
      <c r="A8" s="10">
        <v>45296</v>
      </c>
      <c r="B8" s="9" t="s">
        <v>18</v>
      </c>
      <c r="C8" s="9">
        <v>60</v>
      </c>
      <c r="D8" s="9"/>
      <c r="E8" s="9" t="s">
        <v>3</v>
      </c>
      <c r="F8" s="56"/>
      <c r="G8" s="57"/>
    </row>
    <row r="9" spans="1:7" ht="14.6">
      <c r="A9" s="10">
        <v>45298</v>
      </c>
      <c r="B9" s="10" t="s">
        <v>19</v>
      </c>
      <c r="C9" s="9">
        <v>90.89</v>
      </c>
      <c r="D9" s="9"/>
      <c r="E9" s="9" t="s">
        <v>1</v>
      </c>
      <c r="F9" s="56"/>
      <c r="G9" s="57"/>
    </row>
    <row r="10" spans="1:7" ht="14.6">
      <c r="A10" s="10">
        <v>45299</v>
      </c>
      <c r="B10" s="9" t="s">
        <v>0</v>
      </c>
      <c r="C10" s="9">
        <v>49.78</v>
      </c>
      <c r="D10" s="9"/>
      <c r="E10" s="9" t="s">
        <v>2</v>
      </c>
      <c r="F10" s="56"/>
      <c r="G10" s="57"/>
    </row>
    <row r="11" spans="1:7" ht="14.6">
      <c r="A11" s="10">
        <v>45300</v>
      </c>
      <c r="B11" s="9" t="s">
        <v>10</v>
      </c>
      <c r="C11" s="9">
        <v>250</v>
      </c>
      <c r="D11" s="9"/>
      <c r="E11" s="9" t="s">
        <v>19</v>
      </c>
      <c r="F11" s="56"/>
      <c r="G11" s="57"/>
    </row>
    <row r="12" spans="1:7" ht="14.6">
      <c r="A12" s="10">
        <v>45302</v>
      </c>
      <c r="B12" s="9" t="s">
        <v>3</v>
      </c>
      <c r="C12" s="9">
        <v>50</v>
      </c>
      <c r="D12" s="9"/>
      <c r="E12" s="9"/>
      <c r="F12" s="9"/>
      <c r="G12" s="9"/>
    </row>
    <row r="13" spans="1:7" ht="14.6">
      <c r="A13" s="10">
        <v>45303</v>
      </c>
      <c r="B13" s="9" t="s">
        <v>18</v>
      </c>
      <c r="C13" s="9">
        <v>50</v>
      </c>
      <c r="D13" s="9"/>
      <c r="E13" s="9" t="s">
        <v>9</v>
      </c>
      <c r="F13" s="56"/>
      <c r="G13" s="57"/>
    </row>
    <row r="14" spans="1:7" ht="14.6">
      <c r="A14" s="10">
        <v>45305</v>
      </c>
      <c r="B14" s="9" t="s">
        <v>0</v>
      </c>
      <c r="C14" s="9">
        <v>62.87</v>
      </c>
      <c r="D14" s="9"/>
      <c r="E14" s="9"/>
      <c r="F14" s="9"/>
      <c r="G14" s="9"/>
    </row>
    <row r="15" spans="1:7" ht="14.6">
      <c r="A15" s="10">
        <v>45310</v>
      </c>
      <c r="B15" s="9" t="s">
        <v>18</v>
      </c>
      <c r="C15" s="9">
        <v>65</v>
      </c>
      <c r="D15" s="9"/>
      <c r="E15" s="9"/>
      <c r="F15" s="9"/>
      <c r="G15" s="9"/>
    </row>
    <row r="16" spans="1:7" ht="14.6">
      <c r="A16" s="10">
        <v>45311</v>
      </c>
      <c r="B16" s="9" t="s">
        <v>0</v>
      </c>
      <c r="C16" s="9">
        <v>75.900000000000006</v>
      </c>
      <c r="D16" s="9"/>
      <c r="E16" s="9"/>
      <c r="F16" s="9"/>
      <c r="G16" s="9"/>
    </row>
    <row r="17" spans="1:9" ht="14.6">
      <c r="A17" s="10">
        <v>45313</v>
      </c>
      <c r="B17" s="9" t="s">
        <v>10</v>
      </c>
      <c r="C17" s="9">
        <v>49.5</v>
      </c>
      <c r="D17" s="9"/>
      <c r="E17" s="9"/>
      <c r="F17" s="9"/>
      <c r="G17" s="9"/>
    </row>
    <row r="18" spans="1:9" ht="14.6">
      <c r="A18" s="10">
        <v>45315</v>
      </c>
      <c r="B18" s="9" t="s">
        <v>3</v>
      </c>
      <c r="C18" s="9">
        <v>150</v>
      </c>
      <c r="D18" s="9"/>
      <c r="E18" s="9"/>
      <c r="F18" s="9"/>
      <c r="G18" s="9"/>
    </row>
    <row r="19" spans="1:9" ht="14.6">
      <c r="A19" s="10">
        <v>45317</v>
      </c>
      <c r="B19" s="9" t="s">
        <v>18</v>
      </c>
      <c r="C19" s="9">
        <v>45</v>
      </c>
      <c r="D19" s="9"/>
      <c r="E19" s="9"/>
      <c r="F19" s="9"/>
      <c r="G19" s="9"/>
    </row>
    <row r="20" spans="1:9" ht="14.6">
      <c r="A20" s="10">
        <v>45318</v>
      </c>
      <c r="B20" s="9" t="s">
        <v>0</v>
      </c>
      <c r="C20" s="9">
        <v>80.87</v>
      </c>
      <c r="D20" s="9"/>
      <c r="E20" s="9"/>
      <c r="F20" s="9"/>
      <c r="G20" s="9"/>
    </row>
    <row r="21" spans="1:9">
      <c r="A21" s="13"/>
    </row>
    <row r="22" spans="1:9">
      <c r="A22" s="13"/>
    </row>
    <row r="23" spans="1:9" ht="15.9">
      <c r="A23" s="15"/>
      <c r="B23" s="15"/>
      <c r="C23" s="15"/>
      <c r="D23" s="15"/>
      <c r="E23" s="15"/>
      <c r="F23" s="15"/>
      <c r="G23" s="15"/>
      <c r="H23" s="15"/>
      <c r="I23" s="15"/>
    </row>
    <row r="24" spans="1:9" ht="15.9">
      <c r="A24" s="15"/>
      <c r="B24" s="15"/>
      <c r="C24" s="15"/>
      <c r="D24" s="15"/>
      <c r="E24" s="15"/>
      <c r="F24" s="15"/>
      <c r="G24" s="15"/>
      <c r="H24" s="15"/>
      <c r="I24" s="15"/>
    </row>
    <row r="25" spans="1:9" ht="15.9">
      <c r="A25" s="15"/>
      <c r="B25" s="15"/>
      <c r="C25" s="15"/>
      <c r="D25" s="15"/>
      <c r="E25" s="15"/>
      <c r="F25" s="15"/>
      <c r="G25" s="15"/>
      <c r="H25" s="15"/>
      <c r="I25" s="15"/>
    </row>
    <row r="26" spans="1:9" ht="15.9">
      <c r="A26" s="15"/>
      <c r="B26" s="15"/>
      <c r="C26" s="15"/>
      <c r="D26" s="15"/>
      <c r="E26" s="15"/>
      <c r="F26" s="15"/>
      <c r="G26" s="15"/>
      <c r="H26" s="15"/>
      <c r="I26" s="15"/>
    </row>
    <row r="27" spans="1:9" ht="15.9">
      <c r="A27" s="15"/>
      <c r="B27" s="15"/>
      <c r="C27" s="15"/>
      <c r="D27" s="15"/>
      <c r="E27" s="15"/>
      <c r="F27" s="15"/>
      <c r="G27" s="15"/>
      <c r="H27" s="15"/>
      <c r="I27" s="15"/>
    </row>
    <row r="28" spans="1:9" ht="15.9">
      <c r="A28" s="15"/>
      <c r="B28" s="15"/>
      <c r="C28" s="15"/>
      <c r="D28" s="15"/>
      <c r="E28" s="15"/>
      <c r="F28" s="15"/>
      <c r="G28" s="15"/>
      <c r="H28" s="15"/>
      <c r="I28" s="15"/>
    </row>
    <row r="29" spans="1:9" ht="15.9">
      <c r="A29" s="15"/>
      <c r="B29" s="15"/>
      <c r="C29" s="15"/>
      <c r="D29" s="15"/>
      <c r="E29" s="15"/>
      <c r="F29" s="15"/>
      <c r="G29" s="15"/>
      <c r="H29" s="15"/>
      <c r="I29" s="15"/>
    </row>
    <row r="30" spans="1:9" ht="15.9">
      <c r="A30" s="15"/>
      <c r="B30" s="15"/>
      <c r="C30" s="15"/>
      <c r="D30" s="15"/>
      <c r="E30" s="15"/>
      <c r="F30" s="15"/>
      <c r="G30" s="15"/>
      <c r="H30" s="15"/>
      <c r="I30" s="15"/>
    </row>
    <row r="31" spans="1:9" ht="15.9">
      <c r="A31" s="15"/>
      <c r="B31" s="15"/>
      <c r="C31" s="15"/>
      <c r="D31" s="15"/>
      <c r="E31" s="15"/>
      <c r="F31" s="15"/>
      <c r="G31" s="15"/>
      <c r="H31" s="15"/>
      <c r="I31" s="15"/>
    </row>
    <row r="32" spans="1:9" ht="15.9">
      <c r="A32" s="15"/>
      <c r="B32" s="15"/>
      <c r="C32" s="15"/>
      <c r="D32" s="15"/>
      <c r="E32" s="15"/>
      <c r="F32" s="15"/>
      <c r="G32" s="15"/>
      <c r="H32" s="15"/>
      <c r="I32" s="15"/>
    </row>
    <row r="33" spans="1:9" ht="15.9">
      <c r="A33" s="15"/>
      <c r="B33" s="15"/>
      <c r="C33" s="15"/>
      <c r="D33" s="15"/>
      <c r="E33" s="15"/>
      <c r="F33" s="15"/>
      <c r="G33" s="15"/>
      <c r="H33" s="15"/>
      <c r="I33" s="15"/>
    </row>
    <row r="34" spans="1:9" ht="15.9">
      <c r="A34" s="15"/>
      <c r="B34" s="15"/>
      <c r="C34" s="15"/>
      <c r="D34" s="15"/>
      <c r="E34" s="15"/>
      <c r="F34" s="15"/>
      <c r="G34" s="15"/>
      <c r="H34" s="15"/>
      <c r="I34" s="15"/>
    </row>
    <row r="35" spans="1:9" ht="15.9">
      <c r="A35" s="15"/>
      <c r="B35" s="15"/>
      <c r="C35" s="15"/>
      <c r="D35" s="15"/>
      <c r="E35" s="15"/>
      <c r="F35" s="15"/>
      <c r="G35" s="15"/>
      <c r="H35" s="15"/>
      <c r="I35" s="15"/>
    </row>
    <row r="36" spans="1:9" ht="15.9">
      <c r="A36" s="15"/>
      <c r="B36" s="15"/>
      <c r="C36" s="15"/>
      <c r="D36" s="15"/>
      <c r="E36" s="15"/>
      <c r="F36" s="15"/>
      <c r="G36" s="15"/>
      <c r="H36" s="15"/>
      <c r="I36" s="15"/>
    </row>
    <row r="37" spans="1:9" ht="15.9">
      <c r="A37" s="15"/>
      <c r="B37" s="15"/>
      <c r="C37" s="15"/>
      <c r="D37" s="15"/>
      <c r="E37" s="15"/>
      <c r="F37" s="15"/>
      <c r="G37" s="15"/>
      <c r="H37" s="15"/>
      <c r="I37" s="15"/>
    </row>
    <row r="38" spans="1:9">
      <c r="A38" s="13"/>
    </row>
    <row r="39" spans="1:9">
      <c r="A39" s="13"/>
    </row>
  </sheetData>
  <conditionalFormatting sqref="F5:F11">
    <cfRule type="cellIs" dxfId="32" priority="1" stopIfTrue="1" operator="equal">
      <formula>SUMIF($B$5:$B$20,E5,$C$5:$C$20)</formula>
    </cfRule>
  </conditionalFormatting>
  <conditionalFormatting sqref="F13">
    <cfRule type="cellIs" dxfId="31" priority="2" stopIfTrue="1" operator="equal">
      <formula>SUM(C5:C20)</formula>
    </cfRule>
  </conditionalFormatting>
  <conditionalFormatting sqref="G5:G11 G13">
    <cfRule type="cellIs" dxfId="30" priority="3" stopIfTrue="1" operator="equal">
      <formula>F5/$F$13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F5FDE-CDDE-4F97-93C8-5B2940B6D668}">
  <sheetPr>
    <tabColor theme="6" tint="0.39997558519241921"/>
  </sheetPr>
  <dimension ref="A1:I39"/>
  <sheetViews>
    <sheetView workbookViewId="0">
      <selection activeCell="A2" sqref="A2"/>
    </sheetView>
  </sheetViews>
  <sheetFormatPr baseColWidth="10" defaultColWidth="11" defaultRowHeight="12.9"/>
  <cols>
    <col min="1" max="1" width="21.4140625" style="8" customWidth="1"/>
    <col min="2" max="3" width="14.1640625" style="8" customWidth="1"/>
    <col min="4" max="4" width="11" style="8"/>
    <col min="5" max="5" width="14.1640625" style="8" customWidth="1"/>
    <col min="6" max="6" width="12.25" style="8" customWidth="1"/>
    <col min="7" max="7" width="12.75" style="8" customWidth="1"/>
    <col min="8" max="16384" width="11" style="8"/>
  </cols>
  <sheetData>
    <row r="1" spans="1:7" ht="77.5" customHeight="1"/>
    <row r="2" spans="1:7" ht="20.6">
      <c r="A2" s="58" t="s">
        <v>36</v>
      </c>
    </row>
    <row r="4" spans="1:7" ht="14.6">
      <c r="A4" s="28" t="s">
        <v>15</v>
      </c>
      <c r="B4" s="28" t="s">
        <v>16</v>
      </c>
      <c r="C4" s="28" t="s">
        <v>17</v>
      </c>
      <c r="D4" s="9"/>
      <c r="E4" s="9" t="s">
        <v>16</v>
      </c>
      <c r="F4" s="9" t="s">
        <v>11</v>
      </c>
      <c r="G4" s="9" t="s">
        <v>30</v>
      </c>
    </row>
    <row r="5" spans="1:7" ht="14.6">
      <c r="A5" s="10">
        <v>45292</v>
      </c>
      <c r="B5" s="9" t="s">
        <v>0</v>
      </c>
      <c r="C5" s="9">
        <v>59.87</v>
      </c>
      <c r="D5" s="9"/>
      <c r="E5" s="9" t="s">
        <v>0</v>
      </c>
      <c r="F5" s="56">
        <f>C5+C10+C14+C16+C20</f>
        <v>329.29</v>
      </c>
      <c r="G5" s="57"/>
    </row>
    <row r="6" spans="1:7" ht="14.6">
      <c r="A6" s="10">
        <v>45292</v>
      </c>
      <c r="B6" s="9" t="s">
        <v>1</v>
      </c>
      <c r="C6" s="9">
        <v>650</v>
      </c>
      <c r="D6" s="9"/>
      <c r="E6" s="9" t="s">
        <v>18</v>
      </c>
      <c r="F6" s="56">
        <f>C8+C13+C15+C19</f>
        <v>220</v>
      </c>
      <c r="G6" s="57"/>
    </row>
    <row r="7" spans="1:7" ht="14.6">
      <c r="A7" s="10">
        <v>45292</v>
      </c>
      <c r="B7" s="9" t="s">
        <v>2</v>
      </c>
      <c r="C7" s="9">
        <v>150</v>
      </c>
      <c r="D7" s="9"/>
      <c r="E7" s="9" t="s">
        <v>10</v>
      </c>
      <c r="F7" s="56">
        <f>C11+C17</f>
        <v>299.5</v>
      </c>
      <c r="G7" s="57"/>
    </row>
    <row r="8" spans="1:7" ht="14.6">
      <c r="A8" s="10">
        <v>45296</v>
      </c>
      <c r="B8" s="9" t="s">
        <v>18</v>
      </c>
      <c r="C8" s="9">
        <v>60</v>
      </c>
      <c r="D8" s="9"/>
      <c r="E8" s="9" t="s">
        <v>3</v>
      </c>
      <c r="F8" s="56">
        <f>C12+C18</f>
        <v>200</v>
      </c>
      <c r="G8" s="57"/>
    </row>
    <row r="9" spans="1:7" ht="14.6">
      <c r="A9" s="10">
        <v>45298</v>
      </c>
      <c r="B9" s="10" t="s">
        <v>19</v>
      </c>
      <c r="C9" s="9">
        <v>90.89</v>
      </c>
      <c r="D9" s="9"/>
      <c r="E9" s="9" t="s">
        <v>1</v>
      </c>
      <c r="F9" s="56">
        <f>C6</f>
        <v>650</v>
      </c>
      <c r="G9" s="57"/>
    </row>
    <row r="10" spans="1:7" ht="14.6">
      <c r="A10" s="10">
        <v>45299</v>
      </c>
      <c r="B10" s="9" t="s">
        <v>0</v>
      </c>
      <c r="C10" s="9">
        <v>49.78</v>
      </c>
      <c r="D10" s="9"/>
      <c r="E10" s="9" t="s">
        <v>2</v>
      </c>
      <c r="F10" s="56">
        <f>C7</f>
        <v>150</v>
      </c>
      <c r="G10" s="57"/>
    </row>
    <row r="11" spans="1:7" ht="14.6">
      <c r="A11" s="10">
        <v>45300</v>
      </c>
      <c r="B11" s="9" t="s">
        <v>10</v>
      </c>
      <c r="C11" s="9">
        <v>250</v>
      </c>
      <c r="D11" s="9"/>
      <c r="E11" s="9" t="s">
        <v>19</v>
      </c>
      <c r="F11" s="56">
        <f>C9</f>
        <v>90.89</v>
      </c>
      <c r="G11" s="57"/>
    </row>
    <row r="12" spans="1:7" ht="14.6">
      <c r="A12" s="10">
        <v>45302</v>
      </c>
      <c r="B12" s="9" t="s">
        <v>3</v>
      </c>
      <c r="C12" s="9">
        <v>50</v>
      </c>
      <c r="D12" s="9"/>
      <c r="E12" s="9"/>
      <c r="F12" s="9"/>
      <c r="G12" s="9"/>
    </row>
    <row r="13" spans="1:7" ht="14.6">
      <c r="A13" s="10">
        <v>45303</v>
      </c>
      <c r="B13" s="9" t="s">
        <v>18</v>
      </c>
      <c r="C13" s="9">
        <v>50</v>
      </c>
      <c r="D13" s="9"/>
      <c r="E13" s="9" t="s">
        <v>9</v>
      </c>
      <c r="F13" s="56"/>
    </row>
    <row r="14" spans="1:7" ht="14.6">
      <c r="A14" s="10">
        <v>45305</v>
      </c>
      <c r="B14" s="9" t="s">
        <v>0</v>
      </c>
      <c r="C14" s="9">
        <v>62.87</v>
      </c>
      <c r="D14" s="9"/>
      <c r="E14" s="9"/>
      <c r="F14" s="9"/>
      <c r="G14" s="9"/>
    </row>
    <row r="15" spans="1:7" ht="14.6">
      <c r="A15" s="10">
        <v>45310</v>
      </c>
      <c r="B15" s="9" t="s">
        <v>18</v>
      </c>
      <c r="C15" s="9">
        <v>65</v>
      </c>
      <c r="D15" s="9"/>
      <c r="E15" s="9"/>
      <c r="F15" s="9"/>
      <c r="G15" s="9"/>
    </row>
    <row r="16" spans="1:7" ht="14.6">
      <c r="A16" s="10">
        <v>45311</v>
      </c>
      <c r="B16" s="9" t="s">
        <v>0</v>
      </c>
      <c r="C16" s="9">
        <v>75.900000000000006</v>
      </c>
      <c r="D16" s="9"/>
      <c r="E16" s="9"/>
      <c r="F16" s="9"/>
      <c r="G16" s="9"/>
    </row>
    <row r="17" spans="1:9" ht="14.6">
      <c r="A17" s="10">
        <v>45313</v>
      </c>
      <c r="B17" s="9" t="s">
        <v>10</v>
      </c>
      <c r="C17" s="9">
        <v>49.5</v>
      </c>
      <c r="D17" s="9"/>
      <c r="E17" s="9"/>
      <c r="F17" s="9"/>
      <c r="G17" s="9"/>
    </row>
    <row r="18" spans="1:9" ht="14.6">
      <c r="A18" s="10">
        <v>45315</v>
      </c>
      <c r="B18" s="9" t="s">
        <v>3</v>
      </c>
      <c r="C18" s="9">
        <v>150</v>
      </c>
      <c r="D18" s="9"/>
      <c r="E18" s="9"/>
      <c r="F18" s="9"/>
      <c r="G18" s="9"/>
    </row>
    <row r="19" spans="1:9" ht="14.6">
      <c r="A19" s="10">
        <v>45317</v>
      </c>
      <c r="B19" s="9" t="s">
        <v>18</v>
      </c>
      <c r="C19" s="9">
        <v>45</v>
      </c>
      <c r="D19" s="9"/>
      <c r="E19" s="9"/>
      <c r="F19" s="9"/>
      <c r="G19" s="9"/>
    </row>
    <row r="20" spans="1:9" ht="14.6">
      <c r="A20" s="10">
        <v>45318</v>
      </c>
      <c r="B20" s="9" t="s">
        <v>0</v>
      </c>
      <c r="C20" s="9">
        <v>80.87</v>
      </c>
      <c r="D20" s="9"/>
      <c r="E20" s="9"/>
      <c r="F20" s="9"/>
      <c r="G20" s="9"/>
    </row>
    <row r="21" spans="1:9">
      <c r="A21" s="13"/>
    </row>
    <row r="22" spans="1:9">
      <c r="A22" s="13"/>
    </row>
    <row r="23" spans="1:9" ht="15.9">
      <c r="A23" s="15"/>
      <c r="B23" s="15"/>
      <c r="C23" s="15"/>
      <c r="D23" s="15"/>
      <c r="E23" s="15"/>
      <c r="F23" s="15"/>
      <c r="G23" s="15"/>
      <c r="H23" s="15"/>
      <c r="I23" s="15"/>
    </row>
    <row r="24" spans="1:9" ht="15.9">
      <c r="A24" s="15"/>
      <c r="B24" s="15"/>
      <c r="C24" s="15"/>
      <c r="D24" s="15"/>
      <c r="E24" s="15"/>
      <c r="F24" s="15"/>
      <c r="G24" s="15"/>
      <c r="H24" s="15"/>
      <c r="I24" s="15"/>
    </row>
    <row r="25" spans="1:9" ht="15.9">
      <c r="A25" s="15"/>
      <c r="B25" s="15"/>
      <c r="C25" s="15"/>
      <c r="D25" s="15"/>
      <c r="E25" s="15"/>
      <c r="F25" s="15"/>
      <c r="G25" s="15"/>
      <c r="H25" s="15"/>
      <c r="I25" s="15"/>
    </row>
    <row r="26" spans="1:9" ht="15.9">
      <c r="A26" s="15"/>
      <c r="B26" s="15"/>
      <c r="C26" s="15"/>
      <c r="D26" s="15"/>
      <c r="E26" s="15"/>
      <c r="F26" s="15"/>
      <c r="G26" s="15"/>
      <c r="H26" s="15"/>
      <c r="I26" s="15"/>
    </row>
    <row r="27" spans="1:9" ht="15.9">
      <c r="A27" s="15"/>
      <c r="B27" s="15"/>
      <c r="C27" s="15"/>
      <c r="D27" s="15"/>
      <c r="E27" s="15"/>
      <c r="F27" s="15"/>
      <c r="G27" s="15"/>
      <c r="H27" s="15"/>
      <c r="I27" s="15"/>
    </row>
    <row r="28" spans="1:9" ht="15.9">
      <c r="A28" s="15"/>
      <c r="B28" s="15"/>
      <c r="C28" s="15"/>
      <c r="D28" s="15"/>
      <c r="E28" s="15"/>
      <c r="F28" s="15"/>
      <c r="G28" s="15"/>
      <c r="H28" s="15"/>
      <c r="I28" s="15"/>
    </row>
    <row r="29" spans="1:9" ht="15.9">
      <c r="A29" s="15"/>
      <c r="B29" s="15"/>
      <c r="C29" s="15"/>
      <c r="D29" s="15"/>
      <c r="E29" s="15"/>
      <c r="F29" s="15"/>
      <c r="G29" s="15"/>
      <c r="H29" s="15"/>
      <c r="I29" s="15"/>
    </row>
    <row r="30" spans="1:9" ht="15.9">
      <c r="A30" s="15"/>
      <c r="B30" s="15"/>
      <c r="C30" s="15"/>
      <c r="D30" s="15"/>
      <c r="E30" s="15"/>
      <c r="F30" s="15"/>
      <c r="G30" s="15"/>
      <c r="H30" s="15"/>
      <c r="I30" s="15"/>
    </row>
    <row r="31" spans="1:9" ht="15.9">
      <c r="A31" s="15"/>
      <c r="B31" s="15"/>
      <c r="C31" s="15"/>
      <c r="D31" s="15"/>
      <c r="E31" s="15"/>
      <c r="F31" s="15"/>
      <c r="G31" s="15"/>
      <c r="H31" s="15"/>
      <c r="I31" s="15"/>
    </row>
    <row r="32" spans="1:9" ht="15.9">
      <c r="A32" s="15"/>
      <c r="B32" s="15"/>
      <c r="C32" s="15"/>
      <c r="D32" s="15"/>
      <c r="E32" s="15"/>
      <c r="F32" s="15"/>
      <c r="G32" s="15"/>
      <c r="H32" s="15"/>
      <c r="I32" s="15"/>
    </row>
    <row r="33" spans="1:9" ht="15.9">
      <c r="A33" s="15"/>
      <c r="B33" s="15"/>
      <c r="C33" s="15"/>
      <c r="D33" s="15"/>
      <c r="E33" s="15"/>
      <c r="F33" s="15"/>
      <c r="G33" s="15"/>
      <c r="H33" s="15"/>
      <c r="I33" s="15"/>
    </row>
    <row r="34" spans="1:9" ht="15.9">
      <c r="A34" s="15"/>
      <c r="B34" s="15"/>
      <c r="C34" s="15"/>
      <c r="D34" s="15"/>
      <c r="E34" s="15"/>
      <c r="F34" s="15"/>
      <c r="G34" s="15"/>
      <c r="H34" s="15"/>
      <c r="I34" s="15"/>
    </row>
    <row r="35" spans="1:9" ht="15.9">
      <c r="A35" s="15"/>
      <c r="B35" s="15"/>
      <c r="C35" s="15"/>
      <c r="D35" s="15"/>
      <c r="E35" s="15"/>
      <c r="F35" s="15"/>
      <c r="G35" s="15"/>
      <c r="H35" s="15"/>
      <c r="I35" s="15"/>
    </row>
    <row r="36" spans="1:9" ht="15.9">
      <c r="A36" s="15"/>
      <c r="B36" s="15"/>
      <c r="C36" s="15"/>
      <c r="D36" s="15"/>
      <c r="E36" s="15"/>
      <c r="F36" s="15"/>
      <c r="G36" s="15"/>
      <c r="H36" s="15"/>
      <c r="I36" s="15"/>
    </row>
    <row r="37" spans="1:9" ht="15.9">
      <c r="A37" s="15"/>
      <c r="B37" s="15"/>
      <c r="C37" s="15"/>
      <c r="D37" s="15"/>
      <c r="E37" s="15"/>
      <c r="F37" s="15"/>
      <c r="G37" s="15"/>
      <c r="H37" s="15"/>
      <c r="I37" s="15"/>
    </row>
    <row r="38" spans="1:9">
      <c r="A38" s="13"/>
    </row>
    <row r="39" spans="1:9">
      <c r="A39" s="13"/>
    </row>
  </sheetData>
  <conditionalFormatting sqref="F5:F11">
    <cfRule type="cellIs" dxfId="29" priority="1" stopIfTrue="1" operator="equal">
      <formula>SUMIF($B$5:$B$20,E5,$C$5:$C$20)</formula>
    </cfRule>
  </conditionalFormatting>
  <conditionalFormatting sqref="F13">
    <cfRule type="cellIs" dxfId="28" priority="2" stopIfTrue="1" operator="equal">
      <formula>SUM(C5:C20)</formula>
    </cfRule>
  </conditionalFormatting>
  <conditionalFormatting sqref="G5:G11">
    <cfRule type="cellIs" dxfId="27" priority="3" stopIfTrue="1" operator="equal">
      <formula>F5/$F$13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DF261-8C42-468A-AFE0-E68D4EB18576}">
  <sheetPr>
    <tabColor theme="6" tint="0.39997558519241921"/>
  </sheetPr>
  <dimension ref="A1:I39"/>
  <sheetViews>
    <sheetView workbookViewId="0">
      <selection activeCell="A2" sqref="A2"/>
    </sheetView>
  </sheetViews>
  <sheetFormatPr baseColWidth="10" defaultColWidth="11" defaultRowHeight="12.9"/>
  <cols>
    <col min="1" max="1" width="21.4140625" style="8" customWidth="1"/>
    <col min="2" max="3" width="14.1640625" style="8" customWidth="1"/>
    <col min="4" max="4" width="11" style="8"/>
    <col min="5" max="5" width="14.1640625" style="8" customWidth="1"/>
    <col min="6" max="6" width="12.25" style="8" customWidth="1"/>
    <col min="7" max="7" width="12.75" style="8" customWidth="1"/>
    <col min="8" max="16384" width="11" style="8"/>
  </cols>
  <sheetData>
    <row r="1" spans="1:7" ht="77.5" customHeight="1"/>
    <row r="2" spans="1:7" ht="20.6">
      <c r="A2" s="58" t="s">
        <v>36</v>
      </c>
    </row>
    <row r="4" spans="1:7" ht="14.6">
      <c r="A4" s="28" t="s">
        <v>15</v>
      </c>
      <c r="B4" s="28" t="s">
        <v>16</v>
      </c>
      <c r="C4" s="28" t="s">
        <v>17</v>
      </c>
      <c r="D4" s="9"/>
      <c r="E4" s="9" t="s">
        <v>16</v>
      </c>
      <c r="F4" s="9" t="s">
        <v>11</v>
      </c>
      <c r="G4" s="9" t="s">
        <v>30</v>
      </c>
    </row>
    <row r="5" spans="1:7" ht="14.6">
      <c r="A5" s="10">
        <v>45292</v>
      </c>
      <c r="B5" s="9" t="s">
        <v>0</v>
      </c>
      <c r="C5" s="9">
        <v>59.87</v>
      </c>
      <c r="D5" s="9"/>
      <c r="E5" s="9" t="s">
        <v>0</v>
      </c>
      <c r="F5" s="11">
        <f>C5+C10+C14+C16+C20</f>
        <v>329.29</v>
      </c>
      <c r="G5" s="12"/>
    </row>
    <row r="6" spans="1:7" ht="14.6">
      <c r="A6" s="10">
        <v>45292</v>
      </c>
      <c r="B6" s="9" t="s">
        <v>1</v>
      </c>
      <c r="C6" s="9">
        <v>650</v>
      </c>
      <c r="D6" s="9"/>
      <c r="E6" s="9" t="s">
        <v>18</v>
      </c>
      <c r="F6" s="11">
        <f>C8+C13+C15+C19</f>
        <v>220</v>
      </c>
      <c r="G6" s="12"/>
    </row>
    <row r="7" spans="1:7" ht="14.6">
      <c r="A7" s="10">
        <v>45292</v>
      </c>
      <c r="B7" s="9" t="s">
        <v>2</v>
      </c>
      <c r="C7" s="9">
        <v>150</v>
      </c>
      <c r="D7" s="9"/>
      <c r="E7" s="9" t="s">
        <v>10</v>
      </c>
      <c r="F7" s="11">
        <f>C11+C17</f>
        <v>299.5</v>
      </c>
      <c r="G7" s="12"/>
    </row>
    <row r="8" spans="1:7" ht="14.6">
      <c r="A8" s="10">
        <v>45296</v>
      </c>
      <c r="B8" s="9" t="s">
        <v>18</v>
      </c>
      <c r="C8" s="9">
        <v>60</v>
      </c>
      <c r="D8" s="9"/>
      <c r="E8" s="9" t="s">
        <v>3</v>
      </c>
      <c r="F8" s="11">
        <f>C12+C18</f>
        <v>200</v>
      </c>
      <c r="G8" s="12"/>
    </row>
    <row r="9" spans="1:7" ht="14.6">
      <c r="A9" s="10">
        <v>45298</v>
      </c>
      <c r="B9" s="10" t="s">
        <v>19</v>
      </c>
      <c r="C9" s="9">
        <v>90.89</v>
      </c>
      <c r="D9" s="9"/>
      <c r="E9" s="9" t="s">
        <v>1</v>
      </c>
      <c r="F9" s="11">
        <f>C6</f>
        <v>650</v>
      </c>
      <c r="G9" s="12"/>
    </row>
    <row r="10" spans="1:7" ht="14.6">
      <c r="A10" s="10">
        <v>45299</v>
      </c>
      <c r="B10" s="9" t="s">
        <v>0</v>
      </c>
      <c r="C10" s="9">
        <v>49.78</v>
      </c>
      <c r="D10" s="9"/>
      <c r="E10" s="9" t="s">
        <v>2</v>
      </c>
      <c r="F10" s="11">
        <f>C7</f>
        <v>150</v>
      </c>
      <c r="G10" s="12"/>
    </row>
    <row r="11" spans="1:7" ht="14.6">
      <c r="A11" s="10">
        <v>45300</v>
      </c>
      <c r="B11" s="9" t="s">
        <v>10</v>
      </c>
      <c r="C11" s="9">
        <v>250</v>
      </c>
      <c r="D11" s="9"/>
      <c r="E11" s="9" t="s">
        <v>19</v>
      </c>
      <c r="F11" s="11">
        <f>C9</f>
        <v>90.89</v>
      </c>
      <c r="G11" s="12"/>
    </row>
    <row r="12" spans="1:7" ht="14.6">
      <c r="A12" s="10">
        <v>45302</v>
      </c>
      <c r="B12" s="9" t="s">
        <v>3</v>
      </c>
      <c r="C12" s="9">
        <v>50</v>
      </c>
      <c r="D12" s="9"/>
      <c r="E12" s="9"/>
      <c r="F12" s="9"/>
      <c r="G12" s="9"/>
    </row>
    <row r="13" spans="1:7" ht="14.6">
      <c r="A13" s="10">
        <v>45303</v>
      </c>
      <c r="B13" s="9" t="s">
        <v>18</v>
      </c>
      <c r="C13" s="9">
        <v>50</v>
      </c>
      <c r="D13" s="9"/>
      <c r="E13" s="9" t="s">
        <v>9</v>
      </c>
      <c r="F13" s="11">
        <f>SUM(F5:F12)</f>
        <v>1939.68</v>
      </c>
      <c r="G13" s="12"/>
    </row>
    <row r="14" spans="1:7" ht="14.6">
      <c r="A14" s="10">
        <v>45305</v>
      </c>
      <c r="B14" s="9" t="s">
        <v>0</v>
      </c>
      <c r="C14" s="9">
        <v>62.87</v>
      </c>
      <c r="D14" s="9"/>
      <c r="E14" s="9"/>
      <c r="F14" s="9"/>
      <c r="G14" s="9"/>
    </row>
    <row r="15" spans="1:7" ht="14.6">
      <c r="A15" s="10">
        <v>45310</v>
      </c>
      <c r="B15" s="9" t="s">
        <v>18</v>
      </c>
      <c r="C15" s="9">
        <v>65</v>
      </c>
      <c r="D15" s="9"/>
      <c r="E15" s="9"/>
      <c r="F15" s="9"/>
      <c r="G15" s="9"/>
    </row>
    <row r="16" spans="1:7" ht="14.6">
      <c r="A16" s="10">
        <v>45311</v>
      </c>
      <c r="B16" s="9" t="s">
        <v>0</v>
      </c>
      <c r="C16" s="9">
        <v>75.900000000000006</v>
      </c>
      <c r="D16" s="9"/>
      <c r="E16" s="9"/>
      <c r="F16" s="9"/>
      <c r="G16" s="9"/>
    </row>
    <row r="17" spans="1:9" ht="14.6">
      <c r="A17" s="10">
        <v>45313</v>
      </c>
      <c r="B17" s="9" t="s">
        <v>10</v>
      </c>
      <c r="C17" s="9">
        <v>49.5</v>
      </c>
      <c r="D17" s="9"/>
      <c r="E17" s="9"/>
      <c r="F17" s="9"/>
      <c r="G17" s="9"/>
    </row>
    <row r="18" spans="1:9" ht="14.6">
      <c r="A18" s="10">
        <v>45315</v>
      </c>
      <c r="B18" s="9" t="s">
        <v>3</v>
      </c>
      <c r="C18" s="9">
        <v>150</v>
      </c>
      <c r="D18" s="9"/>
      <c r="E18" s="9"/>
      <c r="F18" s="9"/>
      <c r="G18" s="9"/>
    </row>
    <row r="19" spans="1:9" ht="14.6">
      <c r="A19" s="10">
        <v>45317</v>
      </c>
      <c r="B19" s="9" t="s">
        <v>18</v>
      </c>
      <c r="C19" s="9">
        <v>45</v>
      </c>
      <c r="D19" s="9"/>
      <c r="E19" s="9"/>
      <c r="F19" s="9"/>
      <c r="G19" s="9"/>
    </row>
    <row r="20" spans="1:9" ht="14.6">
      <c r="A20" s="10">
        <v>45318</v>
      </c>
      <c r="B20" s="9" t="s">
        <v>0</v>
      </c>
      <c r="C20" s="9">
        <v>80.87</v>
      </c>
      <c r="D20" s="9"/>
      <c r="E20" s="9"/>
      <c r="F20" s="9"/>
      <c r="G20" s="9"/>
    </row>
    <row r="21" spans="1:9">
      <c r="A21" s="13"/>
    </row>
    <row r="22" spans="1:9">
      <c r="A22" s="13"/>
    </row>
    <row r="23" spans="1:9" ht="15.9">
      <c r="A23" s="15"/>
      <c r="B23" s="15"/>
      <c r="C23" s="15"/>
      <c r="D23" s="15"/>
      <c r="E23" s="15"/>
      <c r="F23" s="15"/>
      <c r="G23" s="15"/>
      <c r="H23" s="15"/>
      <c r="I23" s="15"/>
    </row>
    <row r="24" spans="1:9" ht="15.9">
      <c r="A24" s="15"/>
      <c r="B24" s="15"/>
      <c r="C24" s="15"/>
      <c r="D24" s="15"/>
      <c r="E24" s="15"/>
      <c r="F24" s="15"/>
      <c r="G24" s="15"/>
      <c r="H24" s="15"/>
      <c r="I24" s="15"/>
    </row>
    <row r="25" spans="1:9" ht="15.9">
      <c r="A25" s="15"/>
      <c r="B25" s="15"/>
      <c r="C25" s="15"/>
      <c r="D25" s="15"/>
      <c r="E25" s="15"/>
      <c r="F25" s="15"/>
      <c r="G25" s="15"/>
      <c r="H25" s="15"/>
      <c r="I25" s="15"/>
    </row>
    <row r="26" spans="1:9" ht="15.9">
      <c r="A26" s="15"/>
      <c r="B26" s="15"/>
      <c r="C26" s="15"/>
      <c r="D26" s="15"/>
      <c r="E26" s="15"/>
      <c r="F26" s="15"/>
      <c r="G26" s="15"/>
      <c r="H26" s="15"/>
      <c r="I26" s="15"/>
    </row>
    <row r="27" spans="1:9" ht="15.9">
      <c r="A27" s="15"/>
      <c r="B27" s="15"/>
      <c r="C27" s="15"/>
      <c r="D27" s="15"/>
      <c r="E27" s="15"/>
      <c r="F27" s="15"/>
      <c r="G27" s="15"/>
      <c r="H27" s="15"/>
      <c r="I27" s="15"/>
    </row>
    <row r="28" spans="1:9" ht="15.9">
      <c r="A28" s="15"/>
      <c r="B28" s="15"/>
      <c r="C28" s="15"/>
      <c r="D28" s="15"/>
      <c r="E28" s="15"/>
      <c r="F28" s="15"/>
      <c r="G28" s="15"/>
      <c r="H28" s="15"/>
      <c r="I28" s="15"/>
    </row>
    <row r="29" spans="1:9" ht="15.9">
      <c r="A29" s="15"/>
      <c r="B29" s="15"/>
      <c r="C29" s="15"/>
      <c r="D29" s="15"/>
      <c r="E29" s="15"/>
      <c r="F29" s="15"/>
      <c r="G29" s="15"/>
      <c r="H29" s="15"/>
      <c r="I29" s="15"/>
    </row>
    <row r="30" spans="1:9" ht="15.9">
      <c r="A30" s="15"/>
      <c r="B30" s="15"/>
      <c r="C30" s="15"/>
      <c r="D30" s="15"/>
      <c r="E30" s="15"/>
      <c r="F30" s="15"/>
      <c r="G30" s="15"/>
      <c r="H30" s="15"/>
      <c r="I30" s="15"/>
    </row>
    <row r="31" spans="1:9" ht="15.9">
      <c r="A31" s="15"/>
      <c r="B31" s="15"/>
      <c r="C31" s="15"/>
      <c r="D31" s="15"/>
      <c r="E31" s="15"/>
      <c r="F31" s="15"/>
      <c r="G31" s="15"/>
      <c r="H31" s="15"/>
      <c r="I31" s="15"/>
    </row>
    <row r="32" spans="1:9" ht="15.9">
      <c r="A32" s="15"/>
      <c r="B32" s="15"/>
      <c r="C32" s="15"/>
      <c r="D32" s="15"/>
      <c r="E32" s="15"/>
      <c r="F32" s="15"/>
      <c r="G32" s="15"/>
      <c r="H32" s="15"/>
      <c r="I32" s="15"/>
    </row>
    <row r="33" spans="1:9" ht="15.9">
      <c r="A33" s="15"/>
      <c r="B33" s="15"/>
      <c r="C33" s="15"/>
      <c r="D33" s="15"/>
      <c r="E33" s="15"/>
      <c r="F33" s="15"/>
      <c r="G33" s="15"/>
      <c r="H33" s="15"/>
      <c r="I33" s="15"/>
    </row>
    <row r="34" spans="1:9" ht="15.9">
      <c r="A34" s="15"/>
      <c r="B34" s="15"/>
      <c r="C34" s="15"/>
      <c r="D34" s="15"/>
      <c r="E34" s="15"/>
      <c r="F34" s="15"/>
      <c r="G34" s="15"/>
      <c r="H34" s="15"/>
      <c r="I34" s="15"/>
    </row>
    <row r="35" spans="1:9" ht="15.9">
      <c r="A35" s="15"/>
      <c r="B35" s="15"/>
      <c r="C35" s="15"/>
      <c r="D35" s="15"/>
      <c r="E35" s="15"/>
      <c r="F35" s="15"/>
      <c r="G35" s="15"/>
      <c r="H35" s="15"/>
      <c r="I35" s="15"/>
    </row>
    <row r="36" spans="1:9" ht="15.9">
      <c r="A36" s="15"/>
      <c r="B36" s="15"/>
      <c r="C36" s="15"/>
      <c r="D36" s="15"/>
      <c r="E36" s="15"/>
      <c r="F36" s="15"/>
      <c r="G36" s="15"/>
      <c r="H36" s="15"/>
      <c r="I36" s="15"/>
    </row>
    <row r="37" spans="1:9" ht="15.9">
      <c r="A37" s="15"/>
      <c r="B37" s="15"/>
      <c r="C37" s="15"/>
      <c r="D37" s="15"/>
      <c r="E37" s="15"/>
      <c r="F37" s="15"/>
      <c r="G37" s="15"/>
      <c r="H37" s="15"/>
      <c r="I37" s="15"/>
    </row>
    <row r="38" spans="1:9">
      <c r="A38" s="13"/>
    </row>
    <row r="39" spans="1:9">
      <c r="A39" s="13"/>
    </row>
  </sheetData>
  <conditionalFormatting sqref="F5:F11">
    <cfRule type="cellIs" dxfId="26" priority="1" stopIfTrue="1" operator="equal">
      <formula>SUMIF($B$5:$B$20,E5,$C$5:$C$20)</formula>
    </cfRule>
  </conditionalFormatting>
  <conditionalFormatting sqref="F13">
    <cfRule type="cellIs" dxfId="25" priority="2" stopIfTrue="1" operator="equal">
      <formula>SUM(C5:C20)</formula>
    </cfRule>
  </conditionalFormatting>
  <conditionalFormatting sqref="G5:G11 G13">
    <cfRule type="cellIs" dxfId="24" priority="3" stopIfTrue="1" operator="equal">
      <formula>F5/$F$13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8DC4F-F28B-4772-8490-B821E3B87F4D}">
  <sheetPr>
    <tabColor theme="6" tint="0.39997558519241921"/>
  </sheetPr>
  <dimension ref="A1:I39"/>
  <sheetViews>
    <sheetView workbookViewId="0">
      <selection activeCell="A2" sqref="A2"/>
    </sheetView>
  </sheetViews>
  <sheetFormatPr baseColWidth="10" defaultColWidth="11" defaultRowHeight="12.9"/>
  <cols>
    <col min="1" max="1" width="21.4140625" style="8" customWidth="1"/>
    <col min="2" max="3" width="14.1640625" style="8" customWidth="1"/>
    <col min="4" max="4" width="11" style="8"/>
    <col min="5" max="5" width="14.1640625" style="8" customWidth="1"/>
    <col min="6" max="6" width="12.25" style="8" customWidth="1"/>
    <col min="7" max="7" width="12.75" style="8" customWidth="1"/>
    <col min="8" max="16384" width="11" style="8"/>
  </cols>
  <sheetData>
    <row r="1" spans="1:7" ht="77.5" customHeight="1"/>
    <row r="2" spans="1:7" ht="20.6">
      <c r="A2" s="58" t="s">
        <v>36</v>
      </c>
    </row>
    <row r="4" spans="1:7" ht="14.6">
      <c r="A4" s="28" t="s">
        <v>15</v>
      </c>
      <c r="B4" s="28" t="s">
        <v>16</v>
      </c>
      <c r="C4" s="28" t="s">
        <v>17</v>
      </c>
      <c r="D4" s="9"/>
      <c r="E4" s="9" t="s">
        <v>16</v>
      </c>
      <c r="F4" s="9" t="s">
        <v>11</v>
      </c>
      <c r="G4" s="9" t="s">
        <v>30</v>
      </c>
    </row>
    <row r="5" spans="1:7" ht="14.6">
      <c r="A5" s="10">
        <v>45292</v>
      </c>
      <c r="B5" s="9" t="s">
        <v>0</v>
      </c>
      <c r="C5" s="9">
        <v>59.87</v>
      </c>
      <c r="D5" s="9"/>
      <c r="E5" s="9" t="s">
        <v>0</v>
      </c>
      <c r="F5" s="11">
        <f>C5+C10+C14+C16+C20</f>
        <v>329.29</v>
      </c>
      <c r="G5" s="12"/>
    </row>
    <row r="6" spans="1:7" ht="14.6">
      <c r="A6" s="10">
        <v>45292</v>
      </c>
      <c r="B6" s="9" t="s">
        <v>1</v>
      </c>
      <c r="C6" s="9">
        <v>650</v>
      </c>
      <c r="D6" s="9"/>
      <c r="E6" s="9" t="s">
        <v>18</v>
      </c>
      <c r="F6" s="11">
        <f>C8+C13+C15+C19</f>
        <v>220</v>
      </c>
      <c r="G6" s="12"/>
    </row>
    <row r="7" spans="1:7" ht="14.6">
      <c r="A7" s="10">
        <v>45292</v>
      </c>
      <c r="B7" s="9" t="s">
        <v>2</v>
      </c>
      <c r="C7" s="9">
        <v>150</v>
      </c>
      <c r="D7" s="9"/>
      <c r="E7" s="9" t="s">
        <v>10</v>
      </c>
      <c r="F7" s="11">
        <f>C11+C17</f>
        <v>299.5</v>
      </c>
      <c r="G7" s="12"/>
    </row>
    <row r="8" spans="1:7" ht="14.6">
      <c r="A8" s="10">
        <v>45296</v>
      </c>
      <c r="B8" s="9" t="s">
        <v>18</v>
      </c>
      <c r="C8" s="9">
        <v>60</v>
      </c>
      <c r="D8" s="9"/>
      <c r="E8" s="9" t="s">
        <v>3</v>
      </c>
      <c r="F8" s="11">
        <f>C12+C18</f>
        <v>200</v>
      </c>
      <c r="G8" s="12"/>
    </row>
    <row r="9" spans="1:7" ht="14.6">
      <c r="A9" s="10">
        <v>45298</v>
      </c>
      <c r="B9" s="10" t="s">
        <v>19</v>
      </c>
      <c r="C9" s="9">
        <v>90.89</v>
      </c>
      <c r="D9" s="9"/>
      <c r="E9" s="9" t="s">
        <v>1</v>
      </c>
      <c r="F9" s="11">
        <f>C6</f>
        <v>650</v>
      </c>
      <c r="G9" s="12"/>
    </row>
    <row r="10" spans="1:7" ht="14.6">
      <c r="A10" s="10">
        <v>45299</v>
      </c>
      <c r="B10" s="9" t="s">
        <v>0</v>
      </c>
      <c r="C10" s="9">
        <v>49.78</v>
      </c>
      <c r="D10" s="9"/>
      <c r="E10" s="9" t="s">
        <v>2</v>
      </c>
      <c r="F10" s="11">
        <f>C7</f>
        <v>150</v>
      </c>
      <c r="G10" s="12"/>
    </row>
    <row r="11" spans="1:7" ht="14.6">
      <c r="A11" s="10">
        <v>45300</v>
      </c>
      <c r="B11" s="9" t="s">
        <v>10</v>
      </c>
      <c r="C11" s="9">
        <v>250</v>
      </c>
      <c r="D11" s="9"/>
      <c r="E11" s="9" t="s">
        <v>19</v>
      </c>
      <c r="F11" s="11">
        <f>C9</f>
        <v>90.89</v>
      </c>
      <c r="G11" s="12"/>
    </row>
    <row r="12" spans="1:7" ht="14.6">
      <c r="A12" s="10">
        <v>45302</v>
      </c>
      <c r="B12" s="9" t="s">
        <v>3</v>
      </c>
      <c r="C12" s="9">
        <v>50</v>
      </c>
      <c r="D12" s="9"/>
      <c r="E12" s="9"/>
      <c r="F12" s="9"/>
      <c r="G12" s="9"/>
    </row>
    <row r="13" spans="1:7" ht="14.6">
      <c r="A13" s="10">
        <v>45303</v>
      </c>
      <c r="B13" s="9" t="s">
        <v>18</v>
      </c>
      <c r="C13" s="9">
        <v>50</v>
      </c>
      <c r="D13" s="9"/>
      <c r="E13" s="9" t="s">
        <v>9</v>
      </c>
      <c r="F13" s="45">
        <f>SUM(F5:F12)</f>
        <v>1939.68</v>
      </c>
      <c r="G13" s="46"/>
    </row>
    <row r="14" spans="1:7" ht="14.6">
      <c r="A14" s="10">
        <v>45305</v>
      </c>
      <c r="B14" s="9" t="s">
        <v>0</v>
      </c>
      <c r="C14" s="9">
        <v>62.87</v>
      </c>
      <c r="D14" s="9"/>
      <c r="E14" s="9"/>
      <c r="F14" s="9"/>
      <c r="G14" s="9"/>
    </row>
    <row r="15" spans="1:7" ht="14.6">
      <c r="A15" s="10">
        <v>45310</v>
      </c>
      <c r="B15" s="9" t="s">
        <v>18</v>
      </c>
      <c r="C15" s="9">
        <v>65</v>
      </c>
      <c r="D15" s="9"/>
      <c r="E15" s="9"/>
      <c r="F15" s="9"/>
      <c r="G15" s="9"/>
    </row>
    <row r="16" spans="1:7" ht="14.6">
      <c r="A16" s="10">
        <v>45311</v>
      </c>
      <c r="B16" s="9" t="s">
        <v>0</v>
      </c>
      <c r="C16" s="9">
        <v>75.900000000000006</v>
      </c>
      <c r="D16" s="9"/>
      <c r="E16" s="9"/>
      <c r="F16" s="9"/>
      <c r="G16" s="9"/>
    </row>
    <row r="17" spans="1:9" ht="14.6">
      <c r="A17" s="10">
        <v>45313</v>
      </c>
      <c r="B17" s="9" t="s">
        <v>10</v>
      </c>
      <c r="C17" s="9">
        <v>49.5</v>
      </c>
      <c r="D17" s="9"/>
      <c r="E17" s="9"/>
      <c r="F17" s="9"/>
      <c r="G17" s="9"/>
    </row>
    <row r="18" spans="1:9" ht="14.6">
      <c r="A18" s="10">
        <v>45315</v>
      </c>
      <c r="B18" s="9" t="s">
        <v>3</v>
      </c>
      <c r="C18" s="9">
        <v>150</v>
      </c>
      <c r="D18" s="9"/>
      <c r="E18" s="9"/>
      <c r="F18" s="9"/>
      <c r="G18" s="9"/>
    </row>
    <row r="19" spans="1:9" ht="14.6">
      <c r="A19" s="10">
        <v>45317</v>
      </c>
      <c r="B19" s="9" t="s">
        <v>18</v>
      </c>
      <c r="C19" s="9">
        <v>45</v>
      </c>
      <c r="D19" s="9"/>
      <c r="E19" s="9"/>
      <c r="F19" s="9"/>
      <c r="G19" s="9"/>
    </row>
    <row r="20" spans="1:9" ht="14.6">
      <c r="A20" s="10">
        <v>45318</v>
      </c>
      <c r="B20" s="9" t="s">
        <v>0</v>
      </c>
      <c r="C20" s="9">
        <v>80.87</v>
      </c>
      <c r="D20" s="9"/>
      <c r="E20" s="9"/>
      <c r="F20" s="9"/>
      <c r="G20" s="9"/>
    </row>
    <row r="21" spans="1:9">
      <c r="A21" s="13"/>
    </row>
    <row r="22" spans="1:9">
      <c r="A22" s="13"/>
    </row>
    <row r="23" spans="1:9" ht="15.9">
      <c r="A23" s="15"/>
      <c r="B23" s="15"/>
      <c r="C23" s="15"/>
      <c r="D23" s="15"/>
      <c r="E23" s="15"/>
      <c r="F23" s="15"/>
      <c r="G23" s="15"/>
      <c r="H23" s="15"/>
      <c r="I23" s="15"/>
    </row>
    <row r="24" spans="1:9" ht="15.9">
      <c r="A24" s="15"/>
      <c r="B24" s="15"/>
      <c r="C24" s="15"/>
      <c r="D24" s="15"/>
      <c r="E24" s="15"/>
      <c r="F24" s="15"/>
      <c r="G24" s="15"/>
      <c r="H24" s="15"/>
      <c r="I24" s="15"/>
    </row>
    <row r="25" spans="1:9" ht="15.9">
      <c r="A25" s="15"/>
      <c r="B25" s="15"/>
      <c r="C25" s="15"/>
      <c r="D25" s="15"/>
      <c r="E25" s="15"/>
      <c r="F25" s="15"/>
      <c r="G25" s="15"/>
      <c r="H25" s="15"/>
      <c r="I25" s="15"/>
    </row>
    <row r="26" spans="1:9" ht="15.9">
      <c r="A26" s="15"/>
      <c r="B26" s="15"/>
      <c r="C26" s="15"/>
      <c r="D26" s="15"/>
      <c r="E26" s="15"/>
      <c r="F26" s="15"/>
      <c r="G26" s="15"/>
      <c r="H26" s="15"/>
      <c r="I26" s="15"/>
    </row>
    <row r="27" spans="1:9" ht="15.9">
      <c r="A27" s="15"/>
      <c r="B27" s="15"/>
      <c r="C27" s="15"/>
      <c r="D27" s="15"/>
      <c r="E27" s="15"/>
      <c r="F27" s="15"/>
      <c r="G27" s="15"/>
      <c r="H27" s="15"/>
      <c r="I27" s="15"/>
    </row>
    <row r="28" spans="1:9" ht="15.9">
      <c r="A28" s="15"/>
      <c r="B28" s="15"/>
      <c r="C28" s="15"/>
      <c r="D28" s="15"/>
      <c r="E28" s="15"/>
      <c r="F28" s="15"/>
      <c r="G28" s="15"/>
      <c r="H28" s="15"/>
      <c r="I28" s="15"/>
    </row>
    <row r="29" spans="1:9" ht="15.9">
      <c r="A29" s="15"/>
      <c r="B29" s="15"/>
      <c r="C29" s="15"/>
      <c r="D29" s="15"/>
      <c r="E29" s="15"/>
      <c r="F29" s="15"/>
      <c r="G29" s="15"/>
      <c r="H29" s="15"/>
      <c r="I29" s="15"/>
    </row>
    <row r="30" spans="1:9" ht="15.9">
      <c r="A30" s="15"/>
      <c r="B30" s="15"/>
      <c r="C30" s="15"/>
      <c r="D30" s="15"/>
      <c r="E30" s="15"/>
      <c r="F30" s="15"/>
      <c r="G30" s="15"/>
      <c r="H30" s="15"/>
      <c r="I30" s="15"/>
    </row>
    <row r="31" spans="1:9" ht="15.9">
      <c r="A31" s="15"/>
      <c r="B31" s="15"/>
      <c r="C31" s="15"/>
      <c r="D31" s="15"/>
      <c r="E31" s="15"/>
      <c r="F31" s="15"/>
      <c r="G31" s="15"/>
      <c r="H31" s="15"/>
      <c r="I31" s="15"/>
    </row>
    <row r="32" spans="1:9" ht="15.9">
      <c r="A32" s="15"/>
      <c r="B32" s="15"/>
      <c r="C32" s="15"/>
      <c r="D32" s="15"/>
      <c r="E32" s="15"/>
      <c r="F32" s="15"/>
      <c r="G32" s="15"/>
      <c r="H32" s="15"/>
      <c r="I32" s="15"/>
    </row>
    <row r="33" spans="1:9" ht="15.9">
      <c r="A33" s="15"/>
      <c r="B33" s="15"/>
      <c r="C33" s="15"/>
      <c r="D33" s="15"/>
      <c r="E33" s="15"/>
      <c r="F33" s="15"/>
      <c r="G33" s="15"/>
      <c r="H33" s="15"/>
      <c r="I33" s="15"/>
    </row>
    <row r="34" spans="1:9" ht="15.9">
      <c r="A34" s="15"/>
      <c r="B34" s="15"/>
      <c r="C34" s="15"/>
      <c r="D34" s="15"/>
      <c r="E34" s="15"/>
      <c r="F34" s="15"/>
      <c r="G34" s="15"/>
      <c r="H34" s="15"/>
      <c r="I34" s="15"/>
    </row>
    <row r="35" spans="1:9" ht="15.9">
      <c r="A35" s="15"/>
      <c r="B35" s="15"/>
      <c r="C35" s="15"/>
      <c r="D35" s="15"/>
      <c r="E35" s="15"/>
      <c r="F35" s="15"/>
      <c r="G35" s="15"/>
      <c r="H35" s="15"/>
      <c r="I35" s="15"/>
    </row>
    <row r="36" spans="1:9" ht="15.9">
      <c r="A36" s="15"/>
      <c r="B36" s="15"/>
      <c r="C36" s="15"/>
      <c r="D36" s="15"/>
      <c r="E36" s="15"/>
      <c r="F36" s="15"/>
      <c r="G36" s="15"/>
      <c r="H36" s="15"/>
      <c r="I36" s="15"/>
    </row>
    <row r="37" spans="1:9" ht="15.9">
      <c r="A37" s="15"/>
      <c r="B37" s="15"/>
      <c r="C37" s="15"/>
      <c r="D37" s="15"/>
      <c r="E37" s="15"/>
      <c r="F37" s="15"/>
      <c r="G37" s="15"/>
      <c r="H37" s="15"/>
      <c r="I37" s="15"/>
    </row>
    <row r="38" spans="1:9">
      <c r="A38" s="13"/>
    </row>
    <row r="39" spans="1:9">
      <c r="A39" s="13"/>
    </row>
  </sheetData>
  <conditionalFormatting sqref="F5:F11">
    <cfRule type="cellIs" dxfId="23" priority="1" stopIfTrue="1" operator="equal">
      <formula>SUMIF($B$5:$B$20,E5,$C$5:$C$20)</formula>
    </cfRule>
  </conditionalFormatting>
  <conditionalFormatting sqref="F13">
    <cfRule type="cellIs" dxfId="22" priority="2" stopIfTrue="1" operator="equal">
      <formula>SUM(C5:C20)</formula>
    </cfRule>
  </conditionalFormatting>
  <conditionalFormatting sqref="G5:G11 G13">
    <cfRule type="cellIs" dxfId="21" priority="3" stopIfTrue="1" operator="equal">
      <formula>F5/$F$13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A77A8-017C-4DA7-8427-BFF3660243BA}">
  <sheetPr>
    <tabColor theme="6" tint="0.39997558519241921"/>
  </sheetPr>
  <dimension ref="A1:I39"/>
  <sheetViews>
    <sheetView workbookViewId="0">
      <selection activeCell="A2" sqref="A2"/>
    </sheetView>
  </sheetViews>
  <sheetFormatPr baseColWidth="10" defaultColWidth="11" defaultRowHeight="12.9"/>
  <cols>
    <col min="1" max="1" width="21.4140625" style="8" customWidth="1"/>
    <col min="2" max="3" width="14.1640625" style="8" customWidth="1"/>
    <col min="4" max="4" width="11" style="8"/>
    <col min="5" max="5" width="14.1640625" style="8" customWidth="1"/>
    <col min="6" max="6" width="12.25" style="8" customWidth="1"/>
    <col min="7" max="7" width="12.75" style="8" customWidth="1"/>
    <col min="8" max="16384" width="11" style="8"/>
  </cols>
  <sheetData>
    <row r="1" spans="1:7" ht="77.5" customHeight="1"/>
    <row r="2" spans="1:7" ht="20.6">
      <c r="A2" s="58" t="s">
        <v>36</v>
      </c>
    </row>
    <row r="4" spans="1:7" ht="14.6">
      <c r="A4" s="28" t="s">
        <v>15</v>
      </c>
      <c r="B4" s="28" t="s">
        <v>16</v>
      </c>
      <c r="C4" s="28" t="s">
        <v>17</v>
      </c>
      <c r="D4" s="9"/>
      <c r="E4" s="9" t="s">
        <v>16</v>
      </c>
      <c r="F4" s="9" t="s">
        <v>11</v>
      </c>
      <c r="G4" s="9" t="s">
        <v>30</v>
      </c>
    </row>
    <row r="5" spans="1:7" ht="14.6">
      <c r="A5" s="10">
        <v>45292</v>
      </c>
      <c r="B5" s="9" t="s">
        <v>0</v>
      </c>
      <c r="C5" s="9">
        <v>59.87</v>
      </c>
      <c r="D5" s="9"/>
      <c r="E5" s="9" t="s">
        <v>0</v>
      </c>
      <c r="F5" s="11">
        <f>C5+C10+C14+C16+C20</f>
        <v>329.29</v>
      </c>
      <c r="G5" s="47">
        <f>F5/F13</f>
        <v>0.16976511589540544</v>
      </c>
    </row>
    <row r="6" spans="1:7" ht="14.6">
      <c r="A6" s="10">
        <v>45292</v>
      </c>
      <c r="B6" s="9" t="s">
        <v>1</v>
      </c>
      <c r="C6" s="9">
        <v>650</v>
      </c>
      <c r="D6" s="9"/>
      <c r="E6" s="9" t="s">
        <v>18</v>
      </c>
      <c r="F6" s="11">
        <f>C8+C13+C15+C19</f>
        <v>220</v>
      </c>
      <c r="G6" s="12"/>
    </row>
    <row r="7" spans="1:7" ht="14.6">
      <c r="A7" s="10">
        <v>45292</v>
      </c>
      <c r="B7" s="9" t="s">
        <v>2</v>
      </c>
      <c r="C7" s="9">
        <v>150</v>
      </c>
      <c r="D7" s="9"/>
      <c r="E7" s="9" t="s">
        <v>10</v>
      </c>
      <c r="F7" s="11">
        <f>C11+C17</f>
        <v>299.5</v>
      </c>
      <c r="G7" s="12"/>
    </row>
    <row r="8" spans="1:7" ht="14.6">
      <c r="A8" s="10">
        <v>45296</v>
      </c>
      <c r="B8" s="9" t="s">
        <v>18</v>
      </c>
      <c r="C8" s="9">
        <v>60</v>
      </c>
      <c r="D8" s="9"/>
      <c r="E8" s="9" t="s">
        <v>3</v>
      </c>
      <c r="F8" s="11">
        <f>C12+C18</f>
        <v>200</v>
      </c>
      <c r="G8" s="12"/>
    </row>
    <row r="9" spans="1:7" ht="14.6">
      <c r="A9" s="10">
        <v>45298</v>
      </c>
      <c r="B9" s="10" t="s">
        <v>19</v>
      </c>
      <c r="C9" s="9">
        <v>90.89</v>
      </c>
      <c r="D9" s="9"/>
      <c r="E9" s="9" t="s">
        <v>1</v>
      </c>
      <c r="F9" s="11">
        <f>C6</f>
        <v>650</v>
      </c>
      <c r="G9" s="12"/>
    </row>
    <row r="10" spans="1:7" ht="14.6">
      <c r="A10" s="10">
        <v>45299</v>
      </c>
      <c r="B10" s="9" t="s">
        <v>0</v>
      </c>
      <c r="C10" s="9">
        <v>49.78</v>
      </c>
      <c r="D10" s="9"/>
      <c r="E10" s="9" t="s">
        <v>2</v>
      </c>
      <c r="F10" s="11">
        <f>C7</f>
        <v>150</v>
      </c>
      <c r="G10" s="12"/>
    </row>
    <row r="11" spans="1:7" ht="14.6">
      <c r="A11" s="10">
        <v>45300</v>
      </c>
      <c r="B11" s="9" t="s">
        <v>10</v>
      </c>
      <c r="C11" s="9">
        <v>250</v>
      </c>
      <c r="D11" s="9"/>
      <c r="E11" s="9" t="s">
        <v>19</v>
      </c>
      <c r="F11" s="11">
        <f>C9</f>
        <v>90.89</v>
      </c>
      <c r="G11" s="12"/>
    </row>
    <row r="12" spans="1:7" ht="14.6">
      <c r="A12" s="10">
        <v>45302</v>
      </c>
      <c r="B12" s="9" t="s">
        <v>3</v>
      </c>
      <c r="C12" s="9">
        <v>50</v>
      </c>
      <c r="D12" s="9"/>
      <c r="E12" s="9"/>
      <c r="F12" s="9"/>
      <c r="G12" s="9"/>
    </row>
    <row r="13" spans="1:7" ht="14.6">
      <c r="A13" s="10">
        <v>45303</v>
      </c>
      <c r="B13" s="9" t="s">
        <v>18</v>
      </c>
      <c r="C13" s="9">
        <v>50</v>
      </c>
      <c r="D13" s="9"/>
      <c r="E13" s="9" t="s">
        <v>9</v>
      </c>
      <c r="F13" s="45">
        <f>SUM(F5:F12)</f>
        <v>1939.68</v>
      </c>
      <c r="G13" s="46"/>
    </row>
    <row r="14" spans="1:7" ht="14.6">
      <c r="A14" s="10">
        <v>45305</v>
      </c>
      <c r="B14" s="9" t="s">
        <v>0</v>
      </c>
      <c r="C14" s="9">
        <v>62.87</v>
      </c>
      <c r="D14" s="9"/>
      <c r="E14" s="9"/>
      <c r="F14" s="9"/>
      <c r="G14" s="9"/>
    </row>
    <row r="15" spans="1:7" ht="14.6">
      <c r="A15" s="10">
        <v>45310</v>
      </c>
      <c r="B15" s="9" t="s">
        <v>18</v>
      </c>
      <c r="C15" s="9">
        <v>65</v>
      </c>
      <c r="D15" s="9"/>
      <c r="E15" s="9"/>
      <c r="F15" s="9"/>
      <c r="G15" s="9"/>
    </row>
    <row r="16" spans="1:7" ht="14.6">
      <c r="A16" s="10">
        <v>45311</v>
      </c>
      <c r="B16" s="9" t="s">
        <v>0</v>
      </c>
      <c r="C16" s="9">
        <v>75.900000000000006</v>
      </c>
      <c r="D16" s="9"/>
      <c r="E16" s="9"/>
      <c r="F16" s="9"/>
      <c r="G16" s="9"/>
    </row>
    <row r="17" spans="1:9" ht="14.6">
      <c r="A17" s="10">
        <v>45313</v>
      </c>
      <c r="B17" s="9" t="s">
        <v>10</v>
      </c>
      <c r="C17" s="9">
        <v>49.5</v>
      </c>
      <c r="D17" s="9"/>
      <c r="E17" s="9"/>
      <c r="F17" s="9"/>
      <c r="G17" s="9"/>
    </row>
    <row r="18" spans="1:9" ht="14.6">
      <c r="A18" s="10">
        <v>45315</v>
      </c>
      <c r="B18" s="9" t="s">
        <v>3</v>
      </c>
      <c r="C18" s="9">
        <v>150</v>
      </c>
      <c r="D18" s="9"/>
      <c r="E18" s="9"/>
      <c r="F18" s="9"/>
      <c r="G18" s="9"/>
    </row>
    <row r="19" spans="1:9" ht="14.6">
      <c r="A19" s="10">
        <v>45317</v>
      </c>
      <c r="B19" s="9" t="s">
        <v>18</v>
      </c>
      <c r="C19" s="9">
        <v>45</v>
      </c>
      <c r="D19" s="9"/>
      <c r="E19" s="9"/>
      <c r="F19" s="9"/>
      <c r="G19" s="9"/>
    </row>
    <row r="20" spans="1:9" ht="14.6">
      <c r="A20" s="10">
        <v>45318</v>
      </c>
      <c r="B20" s="9" t="s">
        <v>0</v>
      </c>
      <c r="C20" s="9">
        <v>80.87</v>
      </c>
      <c r="D20" s="9"/>
      <c r="E20" s="9"/>
      <c r="F20" s="9"/>
      <c r="G20" s="9"/>
    </row>
    <row r="21" spans="1:9">
      <c r="A21" s="13"/>
    </row>
    <row r="22" spans="1:9">
      <c r="A22" s="13"/>
    </row>
    <row r="23" spans="1:9" ht="15.9">
      <c r="A23" s="15"/>
      <c r="B23" s="15"/>
      <c r="C23" s="15"/>
      <c r="D23" s="15"/>
      <c r="E23" s="15"/>
      <c r="F23" s="15"/>
      <c r="G23" s="15"/>
      <c r="H23" s="15"/>
      <c r="I23" s="15"/>
    </row>
    <row r="24" spans="1:9" ht="15.9">
      <c r="A24" s="15"/>
      <c r="B24" s="15"/>
      <c r="C24" s="15"/>
      <c r="D24" s="15"/>
      <c r="E24" s="15"/>
      <c r="F24" s="15"/>
      <c r="G24" s="15"/>
      <c r="H24" s="15"/>
      <c r="I24" s="15"/>
    </row>
    <row r="25" spans="1:9" ht="15.9">
      <c r="A25" s="15"/>
      <c r="B25" s="15"/>
      <c r="C25" s="15"/>
      <c r="D25" s="15"/>
      <c r="E25" s="15"/>
      <c r="F25" s="15"/>
      <c r="G25" s="15"/>
      <c r="H25" s="15"/>
      <c r="I25" s="15"/>
    </row>
    <row r="26" spans="1:9" ht="15.9">
      <c r="A26" s="15"/>
      <c r="B26" s="15"/>
      <c r="C26" s="15"/>
      <c r="D26" s="15"/>
      <c r="E26" s="15"/>
      <c r="F26" s="15"/>
      <c r="G26" s="15"/>
      <c r="H26" s="15"/>
      <c r="I26" s="15"/>
    </row>
    <row r="27" spans="1:9" ht="15.9">
      <c r="A27" s="15"/>
      <c r="B27" s="15"/>
      <c r="C27" s="15"/>
      <c r="D27" s="15"/>
      <c r="E27" s="15"/>
      <c r="F27" s="15"/>
      <c r="G27" s="15"/>
      <c r="H27" s="15"/>
      <c r="I27" s="15"/>
    </row>
    <row r="28" spans="1:9" ht="15.9">
      <c r="A28" s="15"/>
      <c r="B28" s="15"/>
      <c r="C28" s="15"/>
      <c r="D28" s="15"/>
      <c r="E28" s="15"/>
      <c r="F28" s="15"/>
      <c r="G28" s="15"/>
      <c r="H28" s="15"/>
      <c r="I28" s="15"/>
    </row>
    <row r="29" spans="1:9" ht="15.9">
      <c r="A29" s="15"/>
      <c r="B29" s="15"/>
      <c r="C29" s="15"/>
      <c r="D29" s="15"/>
      <c r="E29" s="15"/>
      <c r="F29" s="15"/>
      <c r="G29" s="15"/>
      <c r="H29" s="15"/>
      <c r="I29" s="15"/>
    </row>
    <row r="30" spans="1:9" ht="15.9">
      <c r="A30" s="15"/>
      <c r="B30" s="15"/>
      <c r="C30" s="15"/>
      <c r="D30" s="15"/>
      <c r="E30" s="15"/>
      <c r="F30" s="15"/>
      <c r="G30" s="15"/>
      <c r="H30" s="15"/>
      <c r="I30" s="15"/>
    </row>
    <row r="31" spans="1:9" ht="15.9">
      <c r="A31" s="15"/>
      <c r="B31" s="15"/>
      <c r="C31" s="15"/>
      <c r="D31" s="15"/>
      <c r="E31" s="15"/>
      <c r="F31" s="15"/>
      <c r="G31" s="15"/>
      <c r="H31" s="15"/>
      <c r="I31" s="15"/>
    </row>
    <row r="32" spans="1:9" ht="15.9">
      <c r="A32" s="15"/>
      <c r="B32" s="15"/>
      <c r="C32" s="15"/>
      <c r="D32" s="15"/>
      <c r="E32" s="15"/>
      <c r="F32" s="15"/>
      <c r="G32" s="15"/>
      <c r="H32" s="15"/>
      <c r="I32" s="15"/>
    </row>
    <row r="33" spans="1:9" ht="15.9">
      <c r="A33" s="15"/>
      <c r="B33" s="15"/>
      <c r="C33" s="15"/>
      <c r="D33" s="15"/>
      <c r="E33" s="15"/>
      <c r="F33" s="15"/>
      <c r="G33" s="15"/>
      <c r="H33" s="15"/>
      <c r="I33" s="15"/>
    </row>
    <row r="34" spans="1:9" ht="15.9">
      <c r="A34" s="15"/>
      <c r="B34" s="15"/>
      <c r="C34" s="15"/>
      <c r="D34" s="15"/>
      <c r="E34" s="15"/>
      <c r="F34" s="15"/>
      <c r="G34" s="15"/>
      <c r="H34" s="15"/>
      <c r="I34" s="15"/>
    </row>
    <row r="35" spans="1:9" ht="15.9">
      <c r="A35" s="15"/>
      <c r="B35" s="15"/>
      <c r="C35" s="15"/>
      <c r="D35" s="15"/>
      <c r="E35" s="15"/>
      <c r="F35" s="15"/>
      <c r="G35" s="15"/>
      <c r="H35" s="15"/>
      <c r="I35" s="15"/>
    </row>
    <row r="36" spans="1:9" ht="15.9">
      <c r="A36" s="15"/>
      <c r="B36" s="15"/>
      <c r="C36" s="15"/>
      <c r="D36" s="15"/>
      <c r="E36" s="15"/>
      <c r="F36" s="15"/>
      <c r="G36" s="15"/>
      <c r="H36" s="15"/>
      <c r="I36" s="15"/>
    </row>
    <row r="37" spans="1:9" ht="15.9">
      <c r="A37" s="15"/>
      <c r="B37" s="15"/>
      <c r="C37" s="15"/>
      <c r="D37" s="15"/>
      <c r="E37" s="15"/>
      <c r="F37" s="15"/>
      <c r="G37" s="15"/>
      <c r="H37" s="15"/>
      <c r="I37" s="15"/>
    </row>
    <row r="38" spans="1:9">
      <c r="A38" s="13"/>
    </row>
    <row r="39" spans="1:9">
      <c r="A39" s="13"/>
    </row>
  </sheetData>
  <conditionalFormatting sqref="F5:F11">
    <cfRule type="cellIs" dxfId="20" priority="1" stopIfTrue="1" operator="equal">
      <formula>SUMIF($B$5:$B$20,E5,$C$5:$C$20)</formula>
    </cfRule>
  </conditionalFormatting>
  <conditionalFormatting sqref="F13">
    <cfRule type="cellIs" dxfId="19" priority="2" stopIfTrue="1" operator="equal">
      <formula>SUM(C5:C20)</formula>
    </cfRule>
  </conditionalFormatting>
  <conditionalFormatting sqref="G5:G11 G13">
    <cfRule type="cellIs" dxfId="18" priority="3" stopIfTrue="1" operator="equal">
      <formula>F5/$F$13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EEF09-11A7-4E92-9C62-1714D6EA1C24}">
  <sheetPr>
    <tabColor theme="6" tint="0.39997558519241921"/>
  </sheetPr>
  <dimension ref="A1:I39"/>
  <sheetViews>
    <sheetView workbookViewId="0">
      <selection activeCell="A2" sqref="A2"/>
    </sheetView>
  </sheetViews>
  <sheetFormatPr baseColWidth="10" defaultColWidth="11" defaultRowHeight="12.9"/>
  <cols>
    <col min="1" max="1" width="21.4140625" style="8" customWidth="1"/>
    <col min="2" max="3" width="14.1640625" style="8" customWidth="1"/>
    <col min="4" max="4" width="11" style="8"/>
    <col min="5" max="5" width="14.1640625" style="8" customWidth="1"/>
    <col min="6" max="6" width="12.25" style="8" customWidth="1"/>
    <col min="7" max="7" width="12.75" style="8" customWidth="1"/>
    <col min="8" max="16384" width="11" style="8"/>
  </cols>
  <sheetData>
    <row r="1" spans="1:7" ht="77.5" customHeight="1"/>
    <row r="2" spans="1:7" ht="20.6">
      <c r="A2" s="58" t="s">
        <v>36</v>
      </c>
    </row>
    <row r="4" spans="1:7" ht="14.6">
      <c r="A4" s="28" t="s">
        <v>15</v>
      </c>
      <c r="B4" s="28" t="s">
        <v>16</v>
      </c>
      <c r="C4" s="28" t="s">
        <v>17</v>
      </c>
      <c r="D4" s="9"/>
      <c r="E4" s="9" t="s">
        <v>16</v>
      </c>
      <c r="F4" s="9" t="s">
        <v>11</v>
      </c>
      <c r="G4" s="9" t="s">
        <v>30</v>
      </c>
    </row>
    <row r="5" spans="1:7" ht="14.6">
      <c r="A5" s="10">
        <v>45292</v>
      </c>
      <c r="B5" s="9" t="s">
        <v>0</v>
      </c>
      <c r="C5" s="9">
        <v>59.87</v>
      </c>
      <c r="D5" s="9"/>
      <c r="E5" s="9" t="s">
        <v>0</v>
      </c>
      <c r="F5" s="11">
        <f>C5+C10+C14+C16+C20</f>
        <v>329.29</v>
      </c>
      <c r="G5" s="47">
        <f>F5/$F$13</f>
        <v>0.16976511589540544</v>
      </c>
    </row>
    <row r="6" spans="1:7" ht="14.6">
      <c r="A6" s="10">
        <v>45292</v>
      </c>
      <c r="B6" s="9" t="s">
        <v>1</v>
      </c>
      <c r="C6" s="9">
        <v>650</v>
      </c>
      <c r="D6" s="9"/>
      <c r="E6" s="9" t="s">
        <v>18</v>
      </c>
      <c r="F6" s="11">
        <f>C8+C13+C15+C19</f>
        <v>220</v>
      </c>
      <c r="G6" s="47">
        <f t="shared" ref="G6:G11" si="0">F6/$F$13</f>
        <v>0.11342077043636063</v>
      </c>
    </row>
    <row r="7" spans="1:7" ht="14.6">
      <c r="A7" s="10">
        <v>45292</v>
      </c>
      <c r="B7" s="9" t="s">
        <v>2</v>
      </c>
      <c r="C7" s="9">
        <v>150</v>
      </c>
      <c r="D7" s="9"/>
      <c r="E7" s="9" t="s">
        <v>10</v>
      </c>
      <c r="F7" s="11">
        <f>C11+C17</f>
        <v>299.5</v>
      </c>
      <c r="G7" s="47">
        <f t="shared" si="0"/>
        <v>0.15440691248040914</v>
      </c>
    </row>
    <row r="8" spans="1:7" ht="14.6">
      <c r="A8" s="10">
        <v>45296</v>
      </c>
      <c r="B8" s="9" t="s">
        <v>18</v>
      </c>
      <c r="C8" s="9">
        <v>60</v>
      </c>
      <c r="D8" s="9"/>
      <c r="E8" s="9" t="s">
        <v>3</v>
      </c>
      <c r="F8" s="11">
        <f>C12+C18</f>
        <v>200</v>
      </c>
      <c r="G8" s="47">
        <f t="shared" si="0"/>
        <v>0.10310979130578239</v>
      </c>
    </row>
    <row r="9" spans="1:7" ht="14.6">
      <c r="A9" s="10">
        <v>45298</v>
      </c>
      <c r="B9" s="10" t="s">
        <v>19</v>
      </c>
      <c r="C9" s="9">
        <v>90.89</v>
      </c>
      <c r="D9" s="9"/>
      <c r="E9" s="9" t="s">
        <v>1</v>
      </c>
      <c r="F9" s="11">
        <f>C6</f>
        <v>650</v>
      </c>
      <c r="G9" s="47">
        <f t="shared" si="0"/>
        <v>0.3351068217437928</v>
      </c>
    </row>
    <row r="10" spans="1:7" ht="14.6">
      <c r="A10" s="10">
        <v>45299</v>
      </c>
      <c r="B10" s="9" t="s">
        <v>0</v>
      </c>
      <c r="C10" s="9">
        <v>49.78</v>
      </c>
      <c r="D10" s="9"/>
      <c r="E10" s="9" t="s">
        <v>2</v>
      </c>
      <c r="F10" s="11">
        <f>C7</f>
        <v>150</v>
      </c>
      <c r="G10" s="47">
        <f t="shared" si="0"/>
        <v>7.733234347933679E-2</v>
      </c>
    </row>
    <row r="11" spans="1:7" ht="14.6">
      <c r="A11" s="10">
        <v>45300</v>
      </c>
      <c r="B11" s="9" t="s">
        <v>10</v>
      </c>
      <c r="C11" s="9">
        <v>250</v>
      </c>
      <c r="D11" s="9"/>
      <c r="E11" s="9" t="s">
        <v>19</v>
      </c>
      <c r="F11" s="11">
        <f>C9</f>
        <v>90.89</v>
      </c>
      <c r="G11" s="47">
        <f t="shared" si="0"/>
        <v>4.6858244658912807E-2</v>
      </c>
    </row>
    <row r="12" spans="1:7" ht="14.6">
      <c r="A12" s="10">
        <v>45302</v>
      </c>
      <c r="B12" s="9" t="s">
        <v>3</v>
      </c>
      <c r="C12" s="9">
        <v>50</v>
      </c>
      <c r="D12" s="9"/>
      <c r="E12" s="9"/>
      <c r="F12" s="9"/>
      <c r="G12" s="9"/>
    </row>
    <row r="13" spans="1:7" ht="14.6">
      <c r="A13" s="10">
        <v>45303</v>
      </c>
      <c r="B13" s="9" t="s">
        <v>18</v>
      </c>
      <c r="C13" s="9">
        <v>50</v>
      </c>
      <c r="D13" s="9"/>
      <c r="E13" s="9" t="s">
        <v>9</v>
      </c>
      <c r="F13" s="45">
        <f>SUM(F5:F12)</f>
        <v>1939.68</v>
      </c>
      <c r="G13" s="46"/>
    </row>
    <row r="14" spans="1:7" ht="14.6">
      <c r="A14" s="10">
        <v>45305</v>
      </c>
      <c r="B14" s="9" t="s">
        <v>0</v>
      </c>
      <c r="C14" s="9">
        <v>62.87</v>
      </c>
      <c r="D14" s="9"/>
      <c r="E14" s="9"/>
      <c r="F14" s="9"/>
      <c r="G14" s="9"/>
    </row>
    <row r="15" spans="1:7" ht="14.6">
      <c r="A15" s="10">
        <v>45310</v>
      </c>
      <c r="B15" s="9" t="s">
        <v>18</v>
      </c>
      <c r="C15" s="9">
        <v>65</v>
      </c>
      <c r="D15" s="9"/>
      <c r="E15" s="9"/>
      <c r="F15" s="9"/>
      <c r="G15" s="9"/>
    </row>
    <row r="16" spans="1:7" ht="14.6">
      <c r="A16" s="10">
        <v>45311</v>
      </c>
      <c r="B16" s="9" t="s">
        <v>0</v>
      </c>
      <c r="C16" s="9">
        <v>75.900000000000006</v>
      </c>
      <c r="D16" s="9"/>
      <c r="E16" s="9"/>
      <c r="F16" s="9"/>
      <c r="G16" s="9"/>
    </row>
    <row r="17" spans="1:9" ht="14.6">
      <c r="A17" s="10">
        <v>45313</v>
      </c>
      <c r="B17" s="9" t="s">
        <v>10</v>
      </c>
      <c r="C17" s="9">
        <v>49.5</v>
      </c>
      <c r="D17" s="9"/>
      <c r="E17" s="9"/>
      <c r="F17" s="9"/>
      <c r="G17" s="9"/>
    </row>
    <row r="18" spans="1:9" ht="14.6">
      <c r="A18" s="10">
        <v>45315</v>
      </c>
      <c r="B18" s="9" t="s">
        <v>3</v>
      </c>
      <c r="C18" s="9">
        <v>150</v>
      </c>
      <c r="D18" s="9"/>
      <c r="E18" s="9"/>
      <c r="F18" s="9"/>
      <c r="G18" s="9"/>
    </row>
    <row r="19" spans="1:9" ht="14.6">
      <c r="A19" s="10">
        <v>45317</v>
      </c>
      <c r="B19" s="9" t="s">
        <v>18</v>
      </c>
      <c r="C19" s="9">
        <v>45</v>
      </c>
      <c r="D19" s="9"/>
      <c r="E19" s="9"/>
      <c r="F19" s="9"/>
      <c r="G19" s="9"/>
    </row>
    <row r="20" spans="1:9" ht="14.6">
      <c r="A20" s="10">
        <v>45318</v>
      </c>
      <c r="B20" s="9" t="s">
        <v>0</v>
      </c>
      <c r="C20" s="9">
        <v>80.87</v>
      </c>
      <c r="D20" s="9"/>
      <c r="E20" s="9"/>
      <c r="F20" s="9"/>
      <c r="G20" s="9"/>
    </row>
    <row r="21" spans="1:9">
      <c r="A21" s="13"/>
    </row>
    <row r="22" spans="1:9">
      <c r="A22" s="13"/>
    </row>
    <row r="23" spans="1:9" ht="15.9">
      <c r="A23" s="15"/>
      <c r="B23" s="15"/>
      <c r="C23" s="15"/>
      <c r="D23" s="15"/>
      <c r="E23" s="15"/>
      <c r="F23" s="15"/>
      <c r="G23" s="15"/>
      <c r="H23" s="15"/>
      <c r="I23" s="15"/>
    </row>
    <row r="24" spans="1:9" ht="15.9">
      <c r="A24" s="15"/>
      <c r="B24" s="15"/>
      <c r="C24" s="15"/>
      <c r="D24" s="15"/>
      <c r="E24" s="15"/>
      <c r="F24" s="15"/>
      <c r="G24" s="15"/>
      <c r="H24" s="15"/>
      <c r="I24" s="15"/>
    </row>
    <row r="25" spans="1:9" ht="15.9">
      <c r="A25" s="15"/>
      <c r="B25" s="15"/>
      <c r="C25" s="15"/>
      <c r="D25" s="15"/>
      <c r="E25" s="15"/>
      <c r="F25" s="15"/>
      <c r="G25" s="15"/>
      <c r="H25" s="15"/>
      <c r="I25" s="15"/>
    </row>
    <row r="26" spans="1:9" ht="15.9">
      <c r="A26" s="15"/>
      <c r="B26" s="15"/>
      <c r="C26" s="15"/>
      <c r="D26" s="15"/>
      <c r="E26" s="15"/>
      <c r="F26" s="15"/>
      <c r="G26" s="15"/>
      <c r="H26" s="15"/>
      <c r="I26" s="15"/>
    </row>
    <row r="27" spans="1:9" ht="15.9">
      <c r="A27" s="15"/>
      <c r="B27" s="15"/>
      <c r="C27" s="15"/>
      <c r="D27" s="15"/>
      <c r="E27" s="15"/>
      <c r="F27" s="15"/>
      <c r="G27" s="15"/>
      <c r="H27" s="15"/>
      <c r="I27" s="15"/>
    </row>
    <row r="28" spans="1:9" ht="15.9">
      <c r="A28" s="15"/>
      <c r="B28" s="15"/>
      <c r="C28" s="15"/>
      <c r="D28" s="15"/>
      <c r="E28" s="15"/>
      <c r="F28" s="15"/>
      <c r="G28" s="15"/>
      <c r="H28" s="15"/>
      <c r="I28" s="15"/>
    </row>
    <row r="29" spans="1:9" ht="15.9">
      <c r="A29" s="15"/>
      <c r="B29" s="15"/>
      <c r="C29" s="15"/>
      <c r="D29" s="15"/>
      <c r="E29" s="15"/>
      <c r="F29" s="15"/>
      <c r="G29" s="15"/>
      <c r="H29" s="15"/>
      <c r="I29" s="15"/>
    </row>
    <row r="30" spans="1:9" ht="15.9">
      <c r="A30" s="15"/>
      <c r="B30" s="15"/>
      <c r="C30" s="15"/>
      <c r="D30" s="15"/>
      <c r="E30" s="15"/>
      <c r="F30" s="15"/>
      <c r="G30" s="15"/>
      <c r="H30" s="15"/>
      <c r="I30" s="15"/>
    </row>
    <row r="31" spans="1:9" ht="15.9">
      <c r="A31" s="15"/>
      <c r="B31" s="15"/>
      <c r="C31" s="15"/>
      <c r="D31" s="15"/>
      <c r="E31" s="15"/>
      <c r="F31" s="15"/>
      <c r="G31" s="15"/>
      <c r="H31" s="15"/>
      <c r="I31" s="15"/>
    </row>
    <row r="32" spans="1:9" ht="15.9">
      <c r="A32" s="15"/>
      <c r="B32" s="15"/>
      <c r="C32" s="15"/>
      <c r="D32" s="15"/>
      <c r="E32" s="15"/>
      <c r="F32" s="15"/>
      <c r="G32" s="15"/>
      <c r="H32" s="15"/>
      <c r="I32" s="15"/>
    </row>
    <row r="33" spans="1:9" ht="15.9">
      <c r="A33" s="15"/>
      <c r="B33" s="15"/>
      <c r="C33" s="15"/>
      <c r="D33" s="15"/>
      <c r="E33" s="15"/>
      <c r="F33" s="15"/>
      <c r="G33" s="15"/>
      <c r="H33" s="15"/>
      <c r="I33" s="15"/>
    </row>
    <row r="34" spans="1:9" ht="15.9">
      <c r="A34" s="15"/>
      <c r="B34" s="15"/>
      <c r="C34" s="15"/>
      <c r="D34" s="15"/>
      <c r="E34" s="15"/>
      <c r="F34" s="15"/>
      <c r="G34" s="15"/>
      <c r="H34" s="15"/>
      <c r="I34" s="15"/>
    </row>
    <row r="35" spans="1:9" ht="15.9">
      <c r="A35" s="15"/>
      <c r="B35" s="15"/>
      <c r="C35" s="15"/>
      <c r="D35" s="15"/>
      <c r="E35" s="15"/>
      <c r="F35" s="15"/>
      <c r="G35" s="15"/>
      <c r="H35" s="15"/>
      <c r="I35" s="15"/>
    </row>
    <row r="36" spans="1:9" ht="15.9">
      <c r="A36" s="15"/>
      <c r="B36" s="15"/>
      <c r="C36" s="15"/>
      <c r="D36" s="15"/>
      <c r="E36" s="15"/>
      <c r="F36" s="15"/>
      <c r="G36" s="15"/>
      <c r="H36" s="15"/>
      <c r="I36" s="15"/>
    </row>
    <row r="37" spans="1:9" ht="15.9">
      <c r="A37" s="15"/>
      <c r="B37" s="15"/>
      <c r="C37" s="15"/>
      <c r="D37" s="15"/>
      <c r="E37" s="15"/>
      <c r="F37" s="15"/>
      <c r="G37" s="15"/>
      <c r="H37" s="15"/>
      <c r="I37" s="15"/>
    </row>
    <row r="38" spans="1:9">
      <c r="A38" s="13"/>
    </row>
    <row r="39" spans="1:9">
      <c r="A39" s="13"/>
    </row>
  </sheetData>
  <conditionalFormatting sqref="F5:F11">
    <cfRule type="cellIs" dxfId="17" priority="1" stopIfTrue="1" operator="equal">
      <formula>SUMIF($B$5:$B$20,E5,$C$5:$C$20)</formula>
    </cfRule>
  </conditionalFormatting>
  <conditionalFormatting sqref="F13">
    <cfRule type="cellIs" dxfId="16" priority="2" stopIfTrue="1" operator="equal">
      <formula>SUM(C5:C20)</formula>
    </cfRule>
  </conditionalFormatting>
  <conditionalFormatting sqref="G5:G11 G13">
    <cfRule type="cellIs" dxfId="15" priority="3" stopIfTrue="1" operator="equal">
      <formula>F5/$F$13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78F0B-C084-48CE-B47B-505343FAE73E}">
  <sheetPr>
    <tabColor theme="6" tint="0.39997558519241921"/>
  </sheetPr>
  <dimension ref="A1:I39"/>
  <sheetViews>
    <sheetView workbookViewId="0">
      <selection activeCell="E24" sqref="E24"/>
    </sheetView>
  </sheetViews>
  <sheetFormatPr baseColWidth="10" defaultColWidth="11" defaultRowHeight="12.9"/>
  <cols>
    <col min="1" max="1" width="21.4140625" style="8" customWidth="1"/>
    <col min="2" max="3" width="14.1640625" style="8" customWidth="1"/>
    <col min="4" max="4" width="11" style="8"/>
    <col min="5" max="5" width="14.1640625" style="8" customWidth="1"/>
    <col min="6" max="6" width="12.25" style="8" customWidth="1"/>
    <col min="7" max="7" width="12.75" style="8" customWidth="1"/>
    <col min="8" max="16384" width="11" style="8"/>
  </cols>
  <sheetData>
    <row r="1" spans="1:7" ht="77.5" customHeight="1"/>
    <row r="2" spans="1:7" ht="20.6">
      <c r="A2" s="58" t="s">
        <v>36</v>
      </c>
    </row>
    <row r="4" spans="1:7" ht="14.6">
      <c r="A4" s="28" t="s">
        <v>15</v>
      </c>
      <c r="B4" s="28" t="s">
        <v>16</v>
      </c>
      <c r="C4" s="28" t="s">
        <v>17</v>
      </c>
      <c r="D4" s="9"/>
      <c r="E4" s="9" t="s">
        <v>16</v>
      </c>
      <c r="F4" s="9" t="s">
        <v>11</v>
      </c>
      <c r="G4" s="9" t="s">
        <v>30</v>
      </c>
    </row>
    <row r="5" spans="1:7" ht="14.6">
      <c r="A5" s="48">
        <v>45292</v>
      </c>
      <c r="B5" s="9" t="s">
        <v>0</v>
      </c>
      <c r="C5" s="9">
        <v>59.87</v>
      </c>
      <c r="D5" s="9"/>
      <c r="E5" s="9" t="s">
        <v>0</v>
      </c>
      <c r="F5" s="11">
        <f>C5+C10+C14+C16+C20</f>
        <v>329.29</v>
      </c>
      <c r="G5" s="47">
        <f>F5/$F$13</f>
        <v>0.16976511589540544</v>
      </c>
    </row>
    <row r="6" spans="1:7" ht="14.6">
      <c r="A6" s="48">
        <v>45292</v>
      </c>
      <c r="B6" s="9" t="s">
        <v>1</v>
      </c>
      <c r="C6" s="9">
        <v>650</v>
      </c>
      <c r="D6" s="9"/>
      <c r="E6" s="9" t="s">
        <v>18</v>
      </c>
      <c r="F6" s="11">
        <f>C8+C13+C15+C19</f>
        <v>220</v>
      </c>
      <c r="G6" s="47">
        <f t="shared" ref="G6:G11" si="0">F6/$F$13</f>
        <v>0.11342077043636063</v>
      </c>
    </row>
    <row r="7" spans="1:7" ht="14.6">
      <c r="A7" s="48">
        <v>45292</v>
      </c>
      <c r="B7" s="9" t="s">
        <v>2</v>
      </c>
      <c r="C7" s="9">
        <v>150</v>
      </c>
      <c r="D7" s="9"/>
      <c r="E7" s="9" t="s">
        <v>10</v>
      </c>
      <c r="F7" s="11">
        <f>C11+C17</f>
        <v>299.5</v>
      </c>
      <c r="G7" s="47">
        <f t="shared" si="0"/>
        <v>0.15440691248040914</v>
      </c>
    </row>
    <row r="8" spans="1:7" ht="14.6">
      <c r="A8" s="48">
        <v>45296</v>
      </c>
      <c r="B8" s="9" t="s">
        <v>18</v>
      </c>
      <c r="C8" s="9">
        <v>60</v>
      </c>
      <c r="D8" s="9"/>
      <c r="E8" s="9" t="s">
        <v>3</v>
      </c>
      <c r="F8" s="11">
        <f>C12+C18</f>
        <v>200</v>
      </c>
      <c r="G8" s="47">
        <f t="shared" si="0"/>
        <v>0.10310979130578239</v>
      </c>
    </row>
    <row r="9" spans="1:7" ht="14.6">
      <c r="A9" s="48">
        <v>45298</v>
      </c>
      <c r="B9" s="10" t="s">
        <v>19</v>
      </c>
      <c r="C9" s="9">
        <v>90.89</v>
      </c>
      <c r="D9" s="9"/>
      <c r="E9" s="9" t="s">
        <v>1</v>
      </c>
      <c r="F9" s="11">
        <f>C6</f>
        <v>650</v>
      </c>
      <c r="G9" s="47">
        <f t="shared" si="0"/>
        <v>0.3351068217437928</v>
      </c>
    </row>
    <row r="10" spans="1:7" ht="14.6">
      <c r="A10" s="48">
        <v>45299</v>
      </c>
      <c r="B10" s="9" t="s">
        <v>0</v>
      </c>
      <c r="C10" s="9">
        <v>49.78</v>
      </c>
      <c r="D10" s="9"/>
      <c r="E10" s="9" t="s">
        <v>2</v>
      </c>
      <c r="F10" s="11">
        <f>C7</f>
        <v>150</v>
      </c>
      <c r="G10" s="47">
        <f t="shared" si="0"/>
        <v>7.733234347933679E-2</v>
      </c>
    </row>
    <row r="11" spans="1:7" ht="14.6">
      <c r="A11" s="48">
        <v>45300</v>
      </c>
      <c r="B11" s="9" t="s">
        <v>10</v>
      </c>
      <c r="C11" s="9">
        <v>250</v>
      </c>
      <c r="D11" s="9"/>
      <c r="E11" s="9" t="s">
        <v>19</v>
      </c>
      <c r="F11" s="11">
        <f>C9</f>
        <v>90.89</v>
      </c>
      <c r="G11" s="47">
        <f t="shared" si="0"/>
        <v>4.6858244658912807E-2</v>
      </c>
    </row>
    <row r="12" spans="1:7" ht="14.6">
      <c r="A12" s="48">
        <v>45302</v>
      </c>
      <c r="B12" s="9" t="s">
        <v>3</v>
      </c>
      <c r="C12" s="9">
        <v>50</v>
      </c>
      <c r="D12" s="9"/>
      <c r="E12" s="9"/>
      <c r="F12" s="9"/>
      <c r="G12" s="9"/>
    </row>
    <row r="13" spans="1:7" ht="14.6">
      <c r="A13" s="48">
        <v>45303</v>
      </c>
      <c r="B13" s="9" t="s">
        <v>18</v>
      </c>
      <c r="C13" s="9">
        <v>50</v>
      </c>
      <c r="D13" s="9"/>
      <c r="E13" s="9" t="s">
        <v>9</v>
      </c>
      <c r="F13" s="45">
        <f>SUM(F5:F12)</f>
        <v>1939.68</v>
      </c>
      <c r="G13" s="46"/>
    </row>
    <row r="14" spans="1:7" ht="14.6">
      <c r="A14" s="48">
        <v>45305</v>
      </c>
      <c r="B14" s="9" t="s">
        <v>0</v>
      </c>
      <c r="C14" s="9">
        <v>62.87</v>
      </c>
      <c r="D14" s="9"/>
      <c r="E14" s="9"/>
      <c r="F14" s="9"/>
      <c r="G14" s="9"/>
    </row>
    <row r="15" spans="1:7" ht="14.6">
      <c r="A15" s="48">
        <v>45310</v>
      </c>
      <c r="B15" s="9" t="s">
        <v>18</v>
      </c>
      <c r="C15" s="9">
        <v>65</v>
      </c>
      <c r="D15" s="9"/>
      <c r="E15" s="9"/>
      <c r="F15" s="9"/>
      <c r="G15" s="9"/>
    </row>
    <row r="16" spans="1:7" ht="14.6">
      <c r="A16" s="48">
        <v>45311</v>
      </c>
      <c r="B16" s="9" t="s">
        <v>0</v>
      </c>
      <c r="C16" s="9">
        <v>75.900000000000006</v>
      </c>
      <c r="D16" s="9"/>
      <c r="E16" s="9"/>
      <c r="F16" s="9"/>
      <c r="G16" s="9"/>
    </row>
    <row r="17" spans="1:9" ht="14.6">
      <c r="A17" s="48">
        <v>45313</v>
      </c>
      <c r="B17" s="9" t="s">
        <v>10</v>
      </c>
      <c r="C17" s="9">
        <v>49.5</v>
      </c>
      <c r="D17" s="9"/>
      <c r="E17" s="9"/>
      <c r="F17" s="9"/>
      <c r="G17" s="9"/>
    </row>
    <row r="18" spans="1:9" ht="14.6">
      <c r="A18" s="48">
        <v>45315</v>
      </c>
      <c r="B18" s="9" t="s">
        <v>3</v>
      </c>
      <c r="C18" s="9">
        <v>150</v>
      </c>
      <c r="D18" s="9"/>
      <c r="E18" s="9"/>
      <c r="F18" s="9"/>
      <c r="G18" s="9"/>
    </row>
    <row r="19" spans="1:9" ht="14.6">
      <c r="A19" s="48">
        <v>45317</v>
      </c>
      <c r="B19" s="9" t="s">
        <v>18</v>
      </c>
      <c r="C19" s="9">
        <v>45</v>
      </c>
      <c r="D19" s="9"/>
      <c r="E19" s="9"/>
      <c r="F19" s="9"/>
      <c r="G19" s="9"/>
    </row>
    <row r="20" spans="1:9" ht="14.6">
      <c r="A20" s="48">
        <v>45318</v>
      </c>
      <c r="B20" s="9" t="s">
        <v>0</v>
      </c>
      <c r="C20" s="9">
        <v>80.87</v>
      </c>
      <c r="D20" s="9"/>
      <c r="E20" s="9"/>
      <c r="F20" s="9"/>
      <c r="G20" s="9"/>
    </row>
    <row r="21" spans="1:9">
      <c r="A21" s="13"/>
    </row>
    <row r="22" spans="1:9">
      <c r="A22" s="13"/>
    </row>
    <row r="23" spans="1:9" ht="15.9">
      <c r="A23" s="15"/>
      <c r="B23" s="15"/>
      <c r="C23" s="15"/>
      <c r="D23" s="15"/>
      <c r="E23" s="15"/>
      <c r="F23" s="15"/>
      <c r="G23" s="15"/>
      <c r="H23" s="15"/>
      <c r="I23" s="15"/>
    </row>
    <row r="24" spans="1:9" ht="15.9">
      <c r="A24" s="15"/>
      <c r="B24" s="15"/>
      <c r="C24" s="15"/>
      <c r="D24" s="15"/>
      <c r="E24" s="15"/>
      <c r="F24" s="15"/>
      <c r="G24" s="15"/>
      <c r="H24" s="15"/>
      <c r="I24" s="15"/>
    </row>
    <row r="25" spans="1:9" ht="15.9">
      <c r="A25" s="15"/>
      <c r="B25" s="15"/>
      <c r="C25" s="15"/>
      <c r="D25" s="15"/>
      <c r="E25" s="15"/>
      <c r="F25" s="15"/>
      <c r="G25" s="15"/>
      <c r="H25" s="15"/>
      <c r="I25" s="15"/>
    </row>
    <row r="26" spans="1:9" ht="15.9">
      <c r="A26" s="15"/>
      <c r="B26" s="15"/>
      <c r="C26" s="15"/>
      <c r="D26" s="15"/>
      <c r="E26" s="15"/>
      <c r="F26" s="15"/>
      <c r="G26" s="15"/>
      <c r="H26" s="15"/>
      <c r="I26" s="15"/>
    </row>
    <row r="27" spans="1:9" ht="15.9">
      <c r="A27" s="15"/>
      <c r="B27" s="15"/>
      <c r="C27" s="15"/>
      <c r="D27" s="15"/>
      <c r="E27" s="15"/>
      <c r="F27" s="15"/>
      <c r="G27" s="15"/>
      <c r="H27" s="15"/>
      <c r="I27" s="15"/>
    </row>
    <row r="28" spans="1:9" ht="15.9">
      <c r="A28" s="15"/>
      <c r="B28" s="15"/>
      <c r="C28" s="15"/>
      <c r="D28" s="15"/>
      <c r="E28" s="15"/>
      <c r="F28" s="15"/>
      <c r="G28" s="15"/>
      <c r="H28" s="15"/>
      <c r="I28" s="15"/>
    </row>
    <row r="29" spans="1:9" ht="15.9">
      <c r="A29" s="15"/>
      <c r="B29" s="15"/>
      <c r="C29" s="15"/>
      <c r="D29" s="15"/>
      <c r="E29" s="15"/>
      <c r="F29" s="15"/>
      <c r="G29" s="15"/>
      <c r="H29" s="15"/>
      <c r="I29" s="15"/>
    </row>
    <row r="30" spans="1:9" ht="15.9">
      <c r="A30" s="15"/>
      <c r="B30" s="15"/>
      <c r="C30" s="15"/>
      <c r="D30" s="15"/>
      <c r="E30" s="15"/>
      <c r="F30" s="15"/>
      <c r="G30" s="15"/>
      <c r="H30" s="15"/>
      <c r="I30" s="15"/>
    </row>
    <row r="31" spans="1:9" ht="15.9">
      <c r="A31" s="15"/>
      <c r="B31" s="15"/>
      <c r="C31" s="15"/>
      <c r="D31" s="15"/>
      <c r="E31" s="15"/>
      <c r="F31" s="15"/>
      <c r="G31" s="15"/>
      <c r="H31" s="15"/>
      <c r="I31" s="15"/>
    </row>
    <row r="32" spans="1:9" ht="15.9">
      <c r="A32" s="15"/>
      <c r="B32" s="15"/>
      <c r="C32" s="15"/>
      <c r="D32" s="15"/>
      <c r="E32" s="15"/>
      <c r="F32" s="15"/>
      <c r="G32" s="15"/>
      <c r="H32" s="15"/>
      <c r="I32" s="15"/>
    </row>
    <row r="33" spans="1:9" ht="15.9">
      <c r="A33" s="15"/>
      <c r="B33" s="15"/>
      <c r="C33" s="15"/>
      <c r="D33" s="15"/>
      <c r="E33" s="15"/>
      <c r="F33" s="15"/>
      <c r="G33" s="15"/>
      <c r="H33" s="15"/>
      <c r="I33" s="15"/>
    </row>
    <row r="34" spans="1:9" ht="15.9">
      <c r="A34" s="15"/>
      <c r="B34" s="15"/>
      <c r="C34" s="15"/>
      <c r="D34" s="15"/>
      <c r="E34" s="15"/>
      <c r="F34" s="15"/>
      <c r="G34" s="15"/>
      <c r="H34" s="15"/>
      <c r="I34" s="15"/>
    </row>
    <row r="35" spans="1:9" ht="15.9">
      <c r="A35" s="15"/>
      <c r="B35" s="15"/>
      <c r="C35" s="15"/>
      <c r="D35" s="15"/>
      <c r="E35" s="15"/>
      <c r="F35" s="15"/>
      <c r="G35" s="15"/>
      <c r="H35" s="15"/>
      <c r="I35" s="15"/>
    </row>
    <row r="36" spans="1:9" ht="15.9">
      <c r="A36" s="15"/>
      <c r="B36" s="15"/>
      <c r="C36" s="15"/>
      <c r="D36" s="15"/>
      <c r="E36" s="15"/>
      <c r="F36" s="15"/>
      <c r="G36" s="15"/>
      <c r="H36" s="15"/>
      <c r="I36" s="15"/>
    </row>
    <row r="37" spans="1:9" ht="15.9">
      <c r="A37" s="15"/>
      <c r="B37" s="15"/>
      <c r="C37" s="15"/>
      <c r="D37" s="15"/>
      <c r="E37" s="15"/>
      <c r="F37" s="15"/>
      <c r="G37" s="15"/>
      <c r="H37" s="15"/>
      <c r="I37" s="15"/>
    </row>
    <row r="38" spans="1:9">
      <c r="A38" s="13"/>
    </row>
    <row r="39" spans="1:9">
      <c r="A39" s="13"/>
    </row>
  </sheetData>
  <conditionalFormatting sqref="F5:F11">
    <cfRule type="cellIs" dxfId="14" priority="1" stopIfTrue="1" operator="equal">
      <formula>SUMIF($B$5:$B$20,E5,$C$5:$C$20)</formula>
    </cfRule>
  </conditionalFormatting>
  <conditionalFormatting sqref="F13">
    <cfRule type="cellIs" dxfId="13" priority="2" stopIfTrue="1" operator="equal">
      <formula>SUM(C5:C20)</formula>
    </cfRule>
  </conditionalFormatting>
  <conditionalFormatting sqref="G5:G11 G13">
    <cfRule type="cellIs" dxfId="12" priority="3" stopIfTrue="1" operator="equal">
      <formula>F5/$F$13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6292F-DA55-46E7-AB4C-1A86435D847D}">
  <sheetPr>
    <tabColor theme="6" tint="0.39997558519241921"/>
  </sheetPr>
  <dimension ref="A1:I39"/>
  <sheetViews>
    <sheetView workbookViewId="0">
      <selection activeCell="A2" sqref="A2"/>
    </sheetView>
  </sheetViews>
  <sheetFormatPr baseColWidth="10" defaultColWidth="11" defaultRowHeight="12.9"/>
  <cols>
    <col min="1" max="1" width="21.4140625" style="8" customWidth="1"/>
    <col min="2" max="3" width="14.1640625" style="8" customWidth="1"/>
    <col min="4" max="4" width="11" style="8"/>
    <col min="5" max="5" width="14.1640625" style="8" customWidth="1"/>
    <col min="6" max="6" width="12.25" style="8" customWidth="1"/>
    <col min="7" max="7" width="12.75" style="8" customWidth="1"/>
    <col min="8" max="16384" width="11" style="8"/>
  </cols>
  <sheetData>
    <row r="1" spans="1:7" ht="77.5" customHeight="1"/>
    <row r="2" spans="1:7" ht="20.6">
      <c r="A2" s="58" t="s">
        <v>36</v>
      </c>
    </row>
    <row r="4" spans="1:7" ht="14.6">
      <c r="A4" s="28" t="s">
        <v>15</v>
      </c>
      <c r="B4" s="28" t="s">
        <v>16</v>
      </c>
      <c r="C4" s="28" t="s">
        <v>17</v>
      </c>
      <c r="D4" s="9"/>
      <c r="E4" s="28" t="s">
        <v>16</v>
      </c>
      <c r="F4" s="28" t="s">
        <v>11</v>
      </c>
      <c r="G4" s="28" t="s">
        <v>30</v>
      </c>
    </row>
    <row r="5" spans="1:7" ht="14.6">
      <c r="A5" s="48">
        <v>45292</v>
      </c>
      <c r="B5" s="9" t="s">
        <v>0</v>
      </c>
      <c r="C5" s="9">
        <v>59.87</v>
      </c>
      <c r="D5" s="9"/>
      <c r="E5" s="9" t="s">
        <v>0</v>
      </c>
      <c r="F5" s="11">
        <f>C5+C10+C14+C16+C20</f>
        <v>329.29</v>
      </c>
      <c r="G5" s="47">
        <f>F5/$F$13</f>
        <v>0.16976511589540544</v>
      </c>
    </row>
    <row r="6" spans="1:7" ht="14.6">
      <c r="A6" s="48">
        <v>45292</v>
      </c>
      <c r="B6" s="9" t="s">
        <v>1</v>
      </c>
      <c r="C6" s="9">
        <v>650</v>
      </c>
      <c r="D6" s="9"/>
      <c r="E6" s="9" t="s">
        <v>18</v>
      </c>
      <c r="F6" s="11">
        <f>C8+C13+C15+C19</f>
        <v>220</v>
      </c>
      <c r="G6" s="47">
        <f t="shared" ref="G6:G11" si="0">F6/$F$13</f>
        <v>0.11342077043636063</v>
      </c>
    </row>
    <row r="7" spans="1:7" ht="14.6">
      <c r="A7" s="48">
        <v>45292</v>
      </c>
      <c r="B7" s="9" t="s">
        <v>2</v>
      </c>
      <c r="C7" s="9">
        <v>150</v>
      </c>
      <c r="D7" s="9"/>
      <c r="E7" s="9" t="s">
        <v>10</v>
      </c>
      <c r="F7" s="11">
        <f>C11+C17</f>
        <v>299.5</v>
      </c>
      <c r="G7" s="47">
        <f t="shared" si="0"/>
        <v>0.15440691248040914</v>
      </c>
    </row>
    <row r="8" spans="1:7" ht="14.6">
      <c r="A8" s="48">
        <v>45296</v>
      </c>
      <c r="B8" s="9" t="s">
        <v>18</v>
      </c>
      <c r="C8" s="9">
        <v>60</v>
      </c>
      <c r="D8" s="9"/>
      <c r="E8" s="9" t="s">
        <v>3</v>
      </c>
      <c r="F8" s="11">
        <f>C12+C18</f>
        <v>200</v>
      </c>
      <c r="G8" s="47">
        <f t="shared" si="0"/>
        <v>0.10310979130578239</v>
      </c>
    </row>
    <row r="9" spans="1:7" ht="14.6">
      <c r="A9" s="48">
        <v>45298</v>
      </c>
      <c r="B9" s="10" t="s">
        <v>19</v>
      </c>
      <c r="C9" s="9">
        <v>90.89</v>
      </c>
      <c r="D9" s="9"/>
      <c r="E9" s="9" t="s">
        <v>1</v>
      </c>
      <c r="F9" s="11">
        <f>C6</f>
        <v>650</v>
      </c>
      <c r="G9" s="47">
        <f t="shared" si="0"/>
        <v>0.3351068217437928</v>
      </c>
    </row>
    <row r="10" spans="1:7" ht="14.6">
      <c r="A10" s="48">
        <v>45299</v>
      </c>
      <c r="B10" s="9" t="s">
        <v>0</v>
      </c>
      <c r="C10" s="9">
        <v>49.78</v>
      </c>
      <c r="D10" s="9"/>
      <c r="E10" s="9" t="s">
        <v>2</v>
      </c>
      <c r="F10" s="11">
        <f>C7</f>
        <v>150</v>
      </c>
      <c r="G10" s="47">
        <f t="shared" si="0"/>
        <v>7.733234347933679E-2</v>
      </c>
    </row>
    <row r="11" spans="1:7" ht="14.6">
      <c r="A11" s="48">
        <v>45300</v>
      </c>
      <c r="B11" s="9" t="s">
        <v>10</v>
      </c>
      <c r="C11" s="9">
        <v>250</v>
      </c>
      <c r="D11" s="9"/>
      <c r="E11" s="9" t="s">
        <v>19</v>
      </c>
      <c r="F11" s="11">
        <f>C9</f>
        <v>90.89</v>
      </c>
      <c r="G11" s="47">
        <f t="shared" si="0"/>
        <v>4.6858244658912807E-2</v>
      </c>
    </row>
    <row r="12" spans="1:7" ht="14.6">
      <c r="A12" s="48">
        <v>45302</v>
      </c>
      <c r="B12" s="9" t="s">
        <v>3</v>
      </c>
      <c r="C12" s="9">
        <v>50</v>
      </c>
      <c r="D12" s="9"/>
      <c r="E12" s="9"/>
      <c r="F12" s="9"/>
      <c r="G12" s="9"/>
    </row>
    <row r="13" spans="1:7" ht="14.6">
      <c r="A13" s="48">
        <v>45303</v>
      </c>
      <c r="B13" s="9" t="s">
        <v>18</v>
      </c>
      <c r="C13" s="9">
        <v>50</v>
      </c>
      <c r="D13" s="9"/>
      <c r="E13" s="9" t="s">
        <v>9</v>
      </c>
      <c r="F13" s="45">
        <f>SUM(F5:F12)</f>
        <v>1939.68</v>
      </c>
      <c r="G13" s="46"/>
    </row>
    <row r="14" spans="1:7" ht="14.6">
      <c r="A14" s="48">
        <v>45305</v>
      </c>
      <c r="B14" s="9" t="s">
        <v>0</v>
      </c>
      <c r="C14" s="9">
        <v>62.87</v>
      </c>
      <c r="D14" s="9"/>
      <c r="E14" s="9"/>
      <c r="F14" s="9"/>
      <c r="G14" s="9"/>
    </row>
    <row r="15" spans="1:7" ht="14.6">
      <c r="A15" s="48">
        <v>45310</v>
      </c>
      <c r="B15" s="9" t="s">
        <v>18</v>
      </c>
      <c r="C15" s="9">
        <v>65</v>
      </c>
      <c r="D15" s="9"/>
      <c r="E15" s="9"/>
      <c r="F15" s="9"/>
      <c r="G15" s="9"/>
    </row>
    <row r="16" spans="1:7" ht="14.6">
      <c r="A16" s="48">
        <v>45311</v>
      </c>
      <c r="B16" s="9" t="s">
        <v>0</v>
      </c>
      <c r="C16" s="9">
        <v>75.900000000000006</v>
      </c>
      <c r="D16" s="9"/>
      <c r="E16" s="9"/>
      <c r="F16" s="9"/>
      <c r="G16" s="9"/>
    </row>
    <row r="17" spans="1:9" ht="14.6">
      <c r="A17" s="48">
        <v>45313</v>
      </c>
      <c r="B17" s="9" t="s">
        <v>10</v>
      </c>
      <c r="C17" s="9">
        <v>49.5</v>
      </c>
      <c r="D17" s="9"/>
      <c r="E17" s="9"/>
      <c r="F17" s="9"/>
      <c r="G17" s="9"/>
    </row>
    <row r="18" spans="1:9" ht="14.6">
      <c r="A18" s="48">
        <v>45315</v>
      </c>
      <c r="B18" s="9" t="s">
        <v>3</v>
      </c>
      <c r="C18" s="9">
        <v>150</v>
      </c>
      <c r="D18" s="9"/>
      <c r="E18" s="9"/>
      <c r="F18" s="9"/>
      <c r="G18" s="9"/>
    </row>
    <row r="19" spans="1:9" ht="14.6">
      <c r="A19" s="48">
        <v>45317</v>
      </c>
      <c r="B19" s="9" t="s">
        <v>18</v>
      </c>
      <c r="C19" s="9">
        <v>45</v>
      </c>
      <c r="D19" s="9"/>
      <c r="E19" s="9"/>
      <c r="F19" s="9"/>
      <c r="G19" s="9"/>
    </row>
    <row r="20" spans="1:9" ht="14.6">
      <c r="A20" s="48">
        <v>45318</v>
      </c>
      <c r="B20" s="9" t="s">
        <v>0</v>
      </c>
      <c r="C20" s="9">
        <v>80.87</v>
      </c>
      <c r="D20" s="9"/>
      <c r="E20" s="9"/>
      <c r="F20" s="9"/>
      <c r="G20" s="9"/>
    </row>
    <row r="21" spans="1:9">
      <c r="A21" s="13"/>
    </row>
    <row r="22" spans="1:9">
      <c r="A22" s="13"/>
    </row>
    <row r="23" spans="1:9" ht="15.9">
      <c r="A23" s="15"/>
      <c r="B23" s="15"/>
      <c r="C23" s="15"/>
      <c r="D23" s="15"/>
      <c r="E23" s="15"/>
      <c r="F23" s="15"/>
      <c r="G23" s="15"/>
      <c r="H23" s="15"/>
      <c r="I23" s="15"/>
    </row>
    <row r="24" spans="1:9" ht="15.9">
      <c r="A24" s="15"/>
      <c r="B24" s="15"/>
      <c r="C24" s="15"/>
      <c r="D24" s="15"/>
      <c r="E24" s="15"/>
      <c r="F24" s="15"/>
      <c r="G24" s="15"/>
      <c r="H24" s="15"/>
      <c r="I24" s="15"/>
    </row>
    <row r="25" spans="1:9" ht="15.9">
      <c r="A25" s="15"/>
      <c r="B25" s="15"/>
      <c r="C25" s="15"/>
      <c r="D25" s="15"/>
      <c r="E25" s="15"/>
      <c r="F25" s="15"/>
      <c r="G25" s="15"/>
      <c r="H25" s="15"/>
      <c r="I25" s="15"/>
    </row>
    <row r="26" spans="1:9" ht="15.9">
      <c r="A26" s="15"/>
      <c r="B26" s="15"/>
      <c r="C26" s="15"/>
      <c r="D26" s="15"/>
      <c r="E26" s="15"/>
      <c r="F26" s="15"/>
      <c r="G26" s="15"/>
      <c r="H26" s="15"/>
      <c r="I26" s="15"/>
    </row>
    <row r="27" spans="1:9" ht="15.9">
      <c r="A27" s="15"/>
      <c r="B27" s="15"/>
      <c r="C27" s="15"/>
      <c r="D27" s="15"/>
      <c r="E27" s="15"/>
      <c r="F27" s="15"/>
      <c r="G27" s="15"/>
      <c r="H27" s="15"/>
      <c r="I27" s="15"/>
    </row>
    <row r="28" spans="1:9" ht="15.9">
      <c r="A28" s="15"/>
      <c r="B28" s="15"/>
      <c r="C28" s="15"/>
      <c r="D28" s="15"/>
      <c r="E28" s="15"/>
      <c r="F28" s="15"/>
      <c r="G28" s="15"/>
      <c r="H28" s="15"/>
      <c r="I28" s="15"/>
    </row>
    <row r="29" spans="1:9" ht="15.9">
      <c r="A29" s="15"/>
      <c r="B29" s="15"/>
      <c r="C29" s="15"/>
      <c r="D29" s="15"/>
      <c r="E29" s="15"/>
      <c r="F29" s="15"/>
      <c r="G29" s="15"/>
      <c r="H29" s="15"/>
      <c r="I29" s="15"/>
    </row>
    <row r="30" spans="1:9" ht="15.9">
      <c r="A30" s="15"/>
      <c r="B30" s="15"/>
      <c r="C30" s="15"/>
      <c r="D30" s="15"/>
      <c r="E30" s="15"/>
      <c r="F30" s="15"/>
      <c r="G30" s="15"/>
      <c r="H30" s="15"/>
      <c r="I30" s="15"/>
    </row>
    <row r="31" spans="1:9" ht="15.9">
      <c r="A31" s="15"/>
      <c r="B31" s="15"/>
      <c r="C31" s="15"/>
      <c r="D31" s="15"/>
      <c r="E31" s="15"/>
      <c r="F31" s="15"/>
      <c r="G31" s="15"/>
      <c r="H31" s="15"/>
      <c r="I31" s="15"/>
    </row>
    <row r="32" spans="1:9" ht="15.9">
      <c r="A32" s="15"/>
      <c r="B32" s="15"/>
      <c r="C32" s="15"/>
      <c r="D32" s="15"/>
      <c r="E32" s="15"/>
      <c r="F32" s="15"/>
      <c r="G32" s="15"/>
      <c r="H32" s="15"/>
      <c r="I32" s="15"/>
    </row>
    <row r="33" spans="1:9" ht="15.9">
      <c r="A33" s="15"/>
      <c r="B33" s="15"/>
      <c r="C33" s="15"/>
      <c r="D33" s="15"/>
      <c r="E33" s="15"/>
      <c r="F33" s="15"/>
      <c r="G33" s="15"/>
      <c r="H33" s="15"/>
      <c r="I33" s="15"/>
    </row>
    <row r="34" spans="1:9" ht="15.9">
      <c r="A34" s="15"/>
      <c r="B34" s="15"/>
      <c r="C34" s="15"/>
      <c r="D34" s="15"/>
      <c r="E34" s="15"/>
      <c r="F34" s="15"/>
      <c r="G34" s="15"/>
      <c r="H34" s="15"/>
      <c r="I34" s="15"/>
    </row>
    <row r="35" spans="1:9" ht="15.9">
      <c r="A35" s="15"/>
      <c r="B35" s="15"/>
      <c r="C35" s="15"/>
      <c r="D35" s="15"/>
      <c r="E35" s="15"/>
      <c r="F35" s="15"/>
      <c r="G35" s="15"/>
      <c r="H35" s="15"/>
      <c r="I35" s="15"/>
    </row>
    <row r="36" spans="1:9" ht="15.9">
      <c r="A36" s="15"/>
      <c r="B36" s="15"/>
      <c r="C36" s="15"/>
      <c r="D36" s="15"/>
      <c r="E36" s="15"/>
      <c r="F36" s="15"/>
      <c r="G36" s="15"/>
      <c r="H36" s="15"/>
      <c r="I36" s="15"/>
    </row>
    <row r="37" spans="1:9" ht="15.9">
      <c r="A37" s="15"/>
      <c r="B37" s="15"/>
      <c r="C37" s="15"/>
      <c r="D37" s="15"/>
      <c r="E37" s="15"/>
      <c r="F37" s="15"/>
      <c r="G37" s="15"/>
      <c r="H37" s="15"/>
      <c r="I37" s="15"/>
    </row>
    <row r="38" spans="1:9">
      <c r="A38" s="13"/>
    </row>
    <row r="39" spans="1:9">
      <c r="A39" s="13"/>
    </row>
  </sheetData>
  <conditionalFormatting sqref="F5:F11">
    <cfRule type="cellIs" dxfId="11" priority="1" stopIfTrue="1" operator="equal">
      <formula>SUMIF($B$5:$B$20,E5,$C$5:$C$20)</formula>
    </cfRule>
  </conditionalFormatting>
  <conditionalFormatting sqref="F13">
    <cfRule type="cellIs" dxfId="10" priority="2" stopIfTrue="1" operator="equal">
      <formula>SUM(C5:C20)</formula>
    </cfRule>
  </conditionalFormatting>
  <conditionalFormatting sqref="G5:G11 G13">
    <cfRule type="cellIs" dxfId="9" priority="3" stopIfTrue="1" operator="equal">
      <formula>F5/$F$13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1D63E-A380-44C3-93F4-1ABF69A1B553}">
  <sheetPr>
    <tabColor theme="6" tint="0.39997558519241921"/>
  </sheetPr>
  <dimension ref="A1:I39"/>
  <sheetViews>
    <sheetView workbookViewId="0">
      <selection activeCell="A2" sqref="A2"/>
    </sheetView>
  </sheetViews>
  <sheetFormatPr baseColWidth="10" defaultColWidth="11" defaultRowHeight="12.9"/>
  <cols>
    <col min="1" max="1" width="21.4140625" style="8" customWidth="1"/>
    <col min="2" max="3" width="14.1640625" style="8" customWidth="1"/>
    <col min="4" max="4" width="11" style="8"/>
    <col min="5" max="5" width="14.1640625" style="8" customWidth="1"/>
    <col min="6" max="6" width="12.25" style="8" customWidth="1"/>
    <col min="7" max="7" width="12.75" style="8" customWidth="1"/>
    <col min="8" max="16384" width="11" style="8"/>
  </cols>
  <sheetData>
    <row r="1" spans="1:7" ht="77.5" customHeight="1"/>
    <row r="2" spans="1:7" ht="20.6">
      <c r="A2" s="58" t="s">
        <v>36</v>
      </c>
    </row>
    <row r="4" spans="1:7" ht="14.6">
      <c r="A4" s="28" t="s">
        <v>15</v>
      </c>
      <c r="B4" s="28" t="s">
        <v>16</v>
      </c>
      <c r="C4" s="28" t="s">
        <v>17</v>
      </c>
      <c r="D4" s="9"/>
      <c r="E4" s="28" t="s">
        <v>16</v>
      </c>
      <c r="F4" s="28" t="s">
        <v>11</v>
      </c>
      <c r="G4" s="28" t="s">
        <v>30</v>
      </c>
    </row>
    <row r="5" spans="1:7" ht="14.6">
      <c r="A5" s="48">
        <v>45292</v>
      </c>
      <c r="B5" s="9" t="s">
        <v>0</v>
      </c>
      <c r="C5" s="9">
        <v>59.87</v>
      </c>
      <c r="D5" s="9"/>
      <c r="E5" s="9" t="s">
        <v>0</v>
      </c>
      <c r="F5" s="11">
        <f>C5+C10+C14+C16+C20</f>
        <v>329.29</v>
      </c>
      <c r="G5" s="47">
        <f>F5/$F$13</f>
        <v>0.16976511589540544</v>
      </c>
    </row>
    <row r="6" spans="1:7" ht="14.6">
      <c r="A6" s="48">
        <v>45292</v>
      </c>
      <c r="B6" s="9" t="s">
        <v>1</v>
      </c>
      <c r="C6" s="9">
        <v>650</v>
      </c>
      <c r="D6" s="9"/>
      <c r="E6" s="9" t="s">
        <v>18</v>
      </c>
      <c r="F6" s="11">
        <f>C8+C13+C15+C19</f>
        <v>220</v>
      </c>
      <c r="G6" s="47">
        <f t="shared" ref="G6:G11" si="0">F6/$F$13</f>
        <v>0.11342077043636063</v>
      </c>
    </row>
    <row r="7" spans="1:7" ht="14.6">
      <c r="A7" s="48">
        <v>45292</v>
      </c>
      <c r="B7" s="9" t="s">
        <v>2</v>
      </c>
      <c r="C7" s="9">
        <v>150</v>
      </c>
      <c r="D7" s="9"/>
      <c r="E7" s="9" t="s">
        <v>10</v>
      </c>
      <c r="F7" s="11">
        <f>C11+C17</f>
        <v>299.5</v>
      </c>
      <c r="G7" s="47">
        <f t="shared" si="0"/>
        <v>0.15440691248040914</v>
      </c>
    </row>
    <row r="8" spans="1:7" ht="14.6">
      <c r="A8" s="48">
        <v>45296</v>
      </c>
      <c r="B8" s="9" t="s">
        <v>18</v>
      </c>
      <c r="C8" s="9">
        <v>60</v>
      </c>
      <c r="D8" s="9"/>
      <c r="E8" s="9" t="s">
        <v>3</v>
      </c>
      <c r="F8" s="11">
        <f>C12+C18</f>
        <v>200</v>
      </c>
      <c r="G8" s="47">
        <f t="shared" si="0"/>
        <v>0.10310979130578239</v>
      </c>
    </row>
    <row r="9" spans="1:7" ht="14.6">
      <c r="A9" s="48">
        <v>45298</v>
      </c>
      <c r="B9" s="10" t="s">
        <v>19</v>
      </c>
      <c r="C9" s="9">
        <v>90.89</v>
      </c>
      <c r="D9" s="9"/>
      <c r="E9" s="9" t="s">
        <v>1</v>
      </c>
      <c r="F9" s="11">
        <f>C6</f>
        <v>650</v>
      </c>
      <c r="G9" s="47">
        <f t="shared" si="0"/>
        <v>0.3351068217437928</v>
      </c>
    </row>
    <row r="10" spans="1:7" ht="14.6">
      <c r="A10" s="48">
        <v>45299</v>
      </c>
      <c r="B10" s="9" t="s">
        <v>0</v>
      </c>
      <c r="C10" s="9">
        <v>49.78</v>
      </c>
      <c r="D10" s="9"/>
      <c r="E10" s="9" t="s">
        <v>2</v>
      </c>
      <c r="F10" s="11">
        <f>C7</f>
        <v>150</v>
      </c>
      <c r="G10" s="47">
        <f t="shared" si="0"/>
        <v>7.733234347933679E-2</v>
      </c>
    </row>
    <row r="11" spans="1:7" ht="14.6">
      <c r="A11" s="48">
        <v>45300</v>
      </c>
      <c r="B11" s="9" t="s">
        <v>10</v>
      </c>
      <c r="C11" s="9">
        <v>250</v>
      </c>
      <c r="D11" s="9"/>
      <c r="E11" s="9" t="s">
        <v>19</v>
      </c>
      <c r="F11" s="11">
        <f>C9</f>
        <v>90.89</v>
      </c>
      <c r="G11" s="47">
        <f t="shared" si="0"/>
        <v>4.6858244658912807E-2</v>
      </c>
    </row>
    <row r="12" spans="1:7" ht="14.6">
      <c r="A12" s="48">
        <v>45302</v>
      </c>
      <c r="B12" s="9" t="s">
        <v>3</v>
      </c>
      <c r="C12" s="9">
        <v>50</v>
      </c>
      <c r="D12" s="9"/>
      <c r="E12" s="9"/>
      <c r="F12" s="9"/>
      <c r="G12" s="9"/>
    </row>
    <row r="13" spans="1:7" ht="14.6">
      <c r="A13" s="48">
        <v>45303</v>
      </c>
      <c r="B13" s="9" t="s">
        <v>18</v>
      </c>
      <c r="C13" s="9">
        <v>50</v>
      </c>
      <c r="D13" s="9"/>
      <c r="E13" s="9" t="s">
        <v>9</v>
      </c>
      <c r="F13" s="45">
        <f>SUM(F5:F12)</f>
        <v>1939.68</v>
      </c>
      <c r="G13" s="46"/>
    </row>
    <row r="14" spans="1:7" ht="14.6">
      <c r="A14" s="48">
        <v>45305</v>
      </c>
      <c r="B14" s="9" t="s">
        <v>0</v>
      </c>
      <c r="C14" s="9">
        <v>62.87</v>
      </c>
      <c r="D14" s="9"/>
      <c r="E14" s="9"/>
      <c r="F14" s="9"/>
      <c r="G14" s="9"/>
    </row>
    <row r="15" spans="1:7" ht="14.6">
      <c r="A15" s="48">
        <v>45310</v>
      </c>
      <c r="B15" s="9" t="s">
        <v>18</v>
      </c>
      <c r="C15" s="9">
        <v>65</v>
      </c>
      <c r="D15" s="9"/>
      <c r="E15" s="9"/>
      <c r="F15" s="9"/>
      <c r="G15" s="9"/>
    </row>
    <row r="16" spans="1:7" ht="14.6">
      <c r="A16" s="48">
        <v>45311</v>
      </c>
      <c r="B16" s="9" t="s">
        <v>0</v>
      </c>
      <c r="C16" s="9">
        <v>75.900000000000006</v>
      </c>
      <c r="D16" s="9"/>
      <c r="E16" s="9"/>
      <c r="F16" s="9"/>
      <c r="G16" s="9"/>
    </row>
    <row r="17" spans="1:9" ht="14.6">
      <c r="A17" s="48">
        <v>45313</v>
      </c>
      <c r="B17" s="9" t="s">
        <v>10</v>
      </c>
      <c r="C17" s="9">
        <v>49.5</v>
      </c>
      <c r="D17" s="9"/>
      <c r="E17" s="9"/>
      <c r="F17" s="9"/>
      <c r="G17" s="9"/>
    </row>
    <row r="18" spans="1:9" ht="14.6">
      <c r="A18" s="48">
        <v>45315</v>
      </c>
      <c r="B18" s="9" t="s">
        <v>3</v>
      </c>
      <c r="C18" s="9">
        <v>150</v>
      </c>
      <c r="D18" s="9"/>
      <c r="E18" s="9"/>
      <c r="F18" s="9"/>
      <c r="G18" s="9"/>
    </row>
    <row r="19" spans="1:9" ht="14.6">
      <c r="A19" s="48">
        <v>45317</v>
      </c>
      <c r="B19" s="9" t="s">
        <v>18</v>
      </c>
      <c r="C19" s="9">
        <v>45</v>
      </c>
      <c r="D19" s="9"/>
      <c r="E19" s="9"/>
      <c r="F19" s="9"/>
      <c r="G19" s="9"/>
    </row>
    <row r="20" spans="1:9" ht="14.6">
      <c r="A20" s="48">
        <v>45318</v>
      </c>
      <c r="B20" s="9" t="s">
        <v>0</v>
      </c>
      <c r="C20" s="9">
        <v>80.87</v>
      </c>
      <c r="D20" s="9"/>
      <c r="E20" s="9"/>
      <c r="F20" s="9"/>
      <c r="G20" s="9"/>
    </row>
    <row r="21" spans="1:9">
      <c r="A21" s="13"/>
    </row>
    <row r="22" spans="1:9">
      <c r="A22" s="13"/>
    </row>
    <row r="23" spans="1:9" ht="15.9">
      <c r="A23" s="15"/>
      <c r="B23" s="15"/>
      <c r="C23" s="15"/>
      <c r="D23" s="15"/>
      <c r="E23" s="15"/>
      <c r="F23" s="15"/>
      <c r="G23" s="15"/>
      <c r="H23" s="15"/>
      <c r="I23" s="15"/>
    </row>
    <row r="24" spans="1:9" ht="15.9">
      <c r="A24" s="15"/>
      <c r="B24" s="15"/>
      <c r="C24" s="15"/>
      <c r="D24" s="15"/>
      <c r="E24" s="15"/>
      <c r="F24" s="15"/>
      <c r="G24" s="15"/>
      <c r="H24" s="15"/>
      <c r="I24" s="15"/>
    </row>
    <row r="25" spans="1:9" ht="15.9">
      <c r="A25" s="15"/>
      <c r="B25" s="15"/>
      <c r="C25" s="15"/>
      <c r="D25" s="15"/>
      <c r="E25" s="15"/>
      <c r="F25" s="15"/>
      <c r="G25" s="15"/>
      <c r="H25" s="15"/>
      <c r="I25" s="15"/>
    </row>
    <row r="26" spans="1:9" ht="15.9">
      <c r="A26" s="15"/>
      <c r="B26" s="15"/>
      <c r="C26" s="15"/>
      <c r="D26" s="15"/>
      <c r="E26" s="15"/>
      <c r="F26" s="15"/>
      <c r="G26" s="15"/>
      <c r="H26" s="15"/>
      <c r="I26" s="15"/>
    </row>
    <row r="27" spans="1:9" ht="15.9">
      <c r="A27" s="15"/>
      <c r="B27" s="15"/>
      <c r="C27" s="15"/>
      <c r="D27" s="15"/>
      <c r="E27" s="15"/>
      <c r="F27" s="15"/>
      <c r="G27" s="15"/>
      <c r="H27" s="15"/>
      <c r="I27" s="15"/>
    </row>
    <row r="28" spans="1:9" ht="15.9">
      <c r="A28" s="15"/>
      <c r="B28" s="15"/>
      <c r="C28" s="15"/>
      <c r="D28" s="15"/>
      <c r="E28" s="15"/>
      <c r="F28" s="15"/>
      <c r="G28" s="15"/>
      <c r="H28" s="15"/>
      <c r="I28" s="15"/>
    </row>
    <row r="29" spans="1:9" ht="15.9">
      <c r="A29" s="15"/>
      <c r="B29" s="15"/>
      <c r="C29" s="15"/>
      <c r="D29" s="15"/>
      <c r="E29" s="15"/>
      <c r="F29" s="15"/>
      <c r="G29" s="15"/>
      <c r="H29" s="15"/>
      <c r="I29" s="15"/>
    </row>
    <row r="30" spans="1:9" ht="15.9">
      <c r="A30" s="15"/>
      <c r="B30" s="15"/>
      <c r="C30" s="15"/>
      <c r="D30" s="15"/>
      <c r="E30" s="15"/>
      <c r="F30" s="15"/>
      <c r="G30" s="15"/>
      <c r="H30" s="15"/>
      <c r="I30" s="15"/>
    </row>
    <row r="31" spans="1:9" ht="15.9">
      <c r="A31" s="15"/>
      <c r="B31" s="15"/>
      <c r="C31" s="15"/>
      <c r="D31" s="15"/>
      <c r="E31" s="15"/>
      <c r="F31" s="15"/>
      <c r="G31" s="15"/>
      <c r="H31" s="15"/>
      <c r="I31" s="15"/>
    </row>
    <row r="32" spans="1:9" ht="15.9">
      <c r="A32" s="15"/>
      <c r="B32" s="15"/>
      <c r="C32" s="15"/>
      <c r="D32" s="15"/>
      <c r="E32" s="15"/>
      <c r="F32" s="15"/>
      <c r="G32" s="15"/>
      <c r="H32" s="15"/>
      <c r="I32" s="15"/>
    </row>
    <row r="33" spans="1:9" ht="15.9">
      <c r="A33" s="15"/>
      <c r="B33" s="15"/>
      <c r="C33" s="15"/>
      <c r="D33" s="15"/>
      <c r="E33" s="15"/>
      <c r="F33" s="15"/>
      <c r="G33" s="15"/>
      <c r="H33" s="15"/>
      <c r="I33" s="15"/>
    </row>
    <row r="34" spans="1:9" ht="15.9">
      <c r="A34" s="15"/>
      <c r="B34" s="15"/>
      <c r="C34" s="15"/>
      <c r="D34" s="15"/>
      <c r="E34" s="15"/>
      <c r="F34" s="15"/>
      <c r="G34" s="15"/>
      <c r="H34" s="15"/>
      <c r="I34" s="15"/>
    </row>
    <row r="35" spans="1:9" ht="15.9">
      <c r="A35" s="15"/>
      <c r="B35" s="15"/>
      <c r="C35" s="15"/>
      <c r="D35" s="15"/>
      <c r="E35" s="15"/>
      <c r="F35" s="15"/>
      <c r="G35" s="15"/>
      <c r="H35" s="15"/>
      <c r="I35" s="15"/>
    </row>
    <row r="36" spans="1:9" ht="15.9">
      <c r="A36" s="15"/>
      <c r="B36" s="15"/>
      <c r="C36" s="15"/>
      <c r="D36" s="15"/>
      <c r="E36" s="15"/>
      <c r="F36" s="15"/>
      <c r="G36" s="15"/>
      <c r="H36" s="15"/>
      <c r="I36" s="15"/>
    </row>
    <row r="37" spans="1:9" ht="15.9">
      <c r="A37" s="15"/>
      <c r="B37" s="15"/>
      <c r="C37" s="15"/>
      <c r="D37" s="15"/>
      <c r="E37" s="15"/>
      <c r="F37" s="15"/>
      <c r="G37" s="15"/>
      <c r="H37" s="15"/>
      <c r="I37" s="15"/>
    </row>
    <row r="38" spans="1:9">
      <c r="A38" s="13"/>
    </row>
    <row r="39" spans="1:9">
      <c r="A39" s="13"/>
    </row>
  </sheetData>
  <conditionalFormatting sqref="F5:F11">
    <cfRule type="cellIs" dxfId="8" priority="1" stopIfTrue="1" operator="equal">
      <formula>SUMIF($B$5:$B$20,E5,$C$5:$C$20)</formula>
    </cfRule>
  </conditionalFormatting>
  <conditionalFormatting sqref="F13">
    <cfRule type="cellIs" dxfId="7" priority="2" stopIfTrue="1" operator="equal">
      <formula>SUM(C5:C20)</formula>
    </cfRule>
  </conditionalFormatting>
  <conditionalFormatting sqref="G5:G11 G13">
    <cfRule type="cellIs" dxfId="6" priority="3" stopIfTrue="1" operator="equal">
      <formula>F5/$F$13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B2EAA-4B7E-4A9B-922D-0041000D55C5}">
  <sheetPr>
    <tabColor theme="6" tint="0.39997558519241921"/>
  </sheetPr>
  <dimension ref="A1:A2"/>
  <sheetViews>
    <sheetView workbookViewId="0">
      <selection activeCell="J4" sqref="J4"/>
    </sheetView>
  </sheetViews>
  <sheetFormatPr baseColWidth="10" defaultRowHeight="12.9"/>
  <sheetData>
    <row r="1" spans="1:1" ht="14.6">
      <c r="A1" s="60" t="s">
        <v>39</v>
      </c>
    </row>
    <row r="2" spans="1:1" ht="20.6">
      <c r="A2" s="58"/>
    </row>
  </sheetData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7CECB-70A6-4F49-B66D-B2BE45AF585A}">
  <sheetPr>
    <tabColor theme="6" tint="-0.249977111117893"/>
  </sheetPr>
  <dimension ref="A1:L15"/>
  <sheetViews>
    <sheetView showZeros="0" workbookViewId="0">
      <selection activeCell="D20" sqref="D20"/>
    </sheetView>
  </sheetViews>
  <sheetFormatPr baseColWidth="10" defaultColWidth="11.4140625" defaultRowHeight="15.9"/>
  <cols>
    <col min="1" max="2" width="17.25" style="15" customWidth="1"/>
    <col min="3" max="3" width="16.25" style="15" customWidth="1"/>
    <col min="4" max="4" width="14.1640625" style="15" customWidth="1"/>
    <col min="5" max="5" width="14.6640625" style="15" customWidth="1"/>
    <col min="6" max="11" width="11.4140625" style="15"/>
    <col min="12" max="12" width="12" style="15" hidden="1" customWidth="1"/>
    <col min="13" max="16384" width="11.4140625" style="15"/>
  </cols>
  <sheetData>
    <row r="1" spans="1:12" ht="100.75" customHeight="1"/>
    <row r="2" spans="1:12" ht="33.450000000000003">
      <c r="A2" s="65" t="s">
        <v>12</v>
      </c>
      <c r="B2" s="14"/>
      <c r="C2" s="14"/>
    </row>
    <row r="4" spans="1:12">
      <c r="A4" s="61" t="s">
        <v>40</v>
      </c>
      <c r="B4" s="62" t="s">
        <v>14</v>
      </c>
      <c r="C4" s="63" t="s">
        <v>13</v>
      </c>
      <c r="D4" s="62" t="s">
        <v>41</v>
      </c>
      <c r="E4" s="63" t="s">
        <v>62</v>
      </c>
    </row>
    <row r="5" spans="1:12">
      <c r="A5" s="64">
        <v>2</v>
      </c>
      <c r="B5" s="15" t="s">
        <v>42</v>
      </c>
      <c r="C5" s="76" t="s">
        <v>43</v>
      </c>
      <c r="D5" s="15">
        <v>899</v>
      </c>
      <c r="E5" s="74"/>
      <c r="L5" s="15">
        <f>A5*D5</f>
        <v>1798</v>
      </c>
    </row>
    <row r="6" spans="1:12">
      <c r="A6" s="64">
        <v>2</v>
      </c>
      <c r="B6" s="15" t="s">
        <v>44</v>
      </c>
      <c r="C6" s="76" t="s">
        <v>45</v>
      </c>
      <c r="D6" s="15">
        <v>49.99</v>
      </c>
      <c r="E6" s="74"/>
      <c r="L6" s="15">
        <f t="shared" ref="L6:L14" si="0">A6*D6</f>
        <v>99.98</v>
      </c>
    </row>
    <row r="7" spans="1:12">
      <c r="A7" s="64">
        <v>3</v>
      </c>
      <c r="B7" s="15" t="s">
        <v>46</v>
      </c>
      <c r="C7" s="77" t="s">
        <v>47</v>
      </c>
      <c r="D7" s="15">
        <v>12.99</v>
      </c>
      <c r="E7" s="74"/>
      <c r="L7" s="15">
        <f t="shared" si="0"/>
        <v>38.97</v>
      </c>
    </row>
    <row r="8" spans="1:12">
      <c r="A8" s="64">
        <v>1</v>
      </c>
      <c r="B8" s="15" t="s">
        <v>48</v>
      </c>
      <c r="C8" s="52" t="s">
        <v>49</v>
      </c>
      <c r="D8" s="15">
        <v>299</v>
      </c>
      <c r="E8" s="74"/>
      <c r="L8" s="15">
        <f t="shared" si="0"/>
        <v>299</v>
      </c>
    </row>
    <row r="9" spans="1:12">
      <c r="A9" s="64">
        <v>4</v>
      </c>
      <c r="B9" s="15" t="s">
        <v>50</v>
      </c>
      <c r="C9" s="52" t="s">
        <v>51</v>
      </c>
      <c r="D9" s="15">
        <v>79.989999999999995</v>
      </c>
      <c r="E9" s="74"/>
      <c r="L9" s="15">
        <f t="shared" si="0"/>
        <v>319.95999999999998</v>
      </c>
    </row>
    <row r="10" spans="1:12">
      <c r="A10" s="64">
        <v>5</v>
      </c>
      <c r="B10" s="15" t="s">
        <v>52</v>
      </c>
      <c r="C10" s="52" t="s">
        <v>53</v>
      </c>
      <c r="D10" s="15">
        <v>189.99</v>
      </c>
      <c r="E10" s="74"/>
      <c r="L10" s="15">
        <f t="shared" si="0"/>
        <v>949.95</v>
      </c>
    </row>
    <row r="11" spans="1:12">
      <c r="A11" s="64">
        <v>2</v>
      </c>
      <c r="B11" s="15" t="s">
        <v>54</v>
      </c>
      <c r="C11" s="52" t="s">
        <v>55</v>
      </c>
      <c r="D11" s="15">
        <v>59.99</v>
      </c>
      <c r="E11" s="74"/>
      <c r="L11" s="15">
        <f t="shared" si="0"/>
        <v>119.98</v>
      </c>
    </row>
    <row r="12" spans="1:12">
      <c r="A12" s="64">
        <v>6</v>
      </c>
      <c r="B12" s="15" t="s">
        <v>56</v>
      </c>
      <c r="C12" s="52" t="s">
        <v>57</v>
      </c>
      <c r="D12" s="15">
        <v>8.99</v>
      </c>
      <c r="E12" s="74"/>
      <c r="L12" s="15">
        <f t="shared" si="0"/>
        <v>53.94</v>
      </c>
    </row>
    <row r="13" spans="1:12">
      <c r="A13" s="64">
        <v>1</v>
      </c>
      <c r="B13" s="15" t="s">
        <v>58</v>
      </c>
      <c r="C13" s="52" t="s">
        <v>59</v>
      </c>
      <c r="D13" s="15">
        <v>249</v>
      </c>
      <c r="E13" s="74"/>
      <c r="L13" s="15">
        <f t="shared" si="0"/>
        <v>249</v>
      </c>
    </row>
    <row r="14" spans="1:12">
      <c r="A14" s="67">
        <v>3</v>
      </c>
      <c r="B14" s="68" t="s">
        <v>60</v>
      </c>
      <c r="C14" s="78" t="s">
        <v>61</v>
      </c>
      <c r="D14" s="68">
        <v>129</v>
      </c>
      <c r="E14" s="74"/>
      <c r="L14" s="15">
        <f t="shared" si="0"/>
        <v>387</v>
      </c>
    </row>
    <row r="15" spans="1:12">
      <c r="A15" s="69"/>
      <c r="B15" s="69"/>
      <c r="C15" s="69"/>
      <c r="D15" s="70" t="s">
        <v>63</v>
      </c>
      <c r="E15" s="73"/>
      <c r="L15" s="71">
        <f>SUM(E5:E14)</f>
        <v>0</v>
      </c>
    </row>
  </sheetData>
  <conditionalFormatting sqref="E5:E14">
    <cfRule type="expression" dxfId="5" priority="2">
      <formula>E5=L5</formula>
    </cfRule>
  </conditionalFormatting>
  <conditionalFormatting sqref="E15">
    <cfRule type="expression" dxfId="4" priority="1">
      <formula>E15=L15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4294967293" verticalDpi="0" r:id="rId1"/>
  <headerFooter alignWithMargins="0">
    <oddFooter>&amp;L&amp;F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B580F-375C-436A-942B-4E619EFE076D}">
  <sheetPr>
    <tabColor theme="6" tint="-0.249977111117893"/>
  </sheetPr>
  <dimension ref="A1:L15"/>
  <sheetViews>
    <sheetView showZeros="0" workbookViewId="0">
      <selection activeCell="D20" sqref="D20"/>
    </sheetView>
  </sheetViews>
  <sheetFormatPr baseColWidth="10" defaultColWidth="11.4140625" defaultRowHeight="15.9"/>
  <cols>
    <col min="1" max="2" width="17.25" style="15" customWidth="1"/>
    <col min="3" max="3" width="16.25" style="15" customWidth="1"/>
    <col min="4" max="4" width="14.1640625" style="15" customWidth="1"/>
    <col min="5" max="5" width="14.6640625" style="15" customWidth="1"/>
    <col min="6" max="11" width="11.4140625" style="15"/>
    <col min="12" max="12" width="12" style="15" hidden="1" customWidth="1"/>
    <col min="13" max="16384" width="11.4140625" style="15"/>
  </cols>
  <sheetData>
    <row r="1" spans="1:12" ht="100.75" customHeight="1"/>
    <row r="2" spans="1:12" ht="33.450000000000003">
      <c r="A2" s="65" t="s">
        <v>12</v>
      </c>
      <c r="B2" s="14"/>
      <c r="C2" s="14"/>
    </row>
    <row r="4" spans="1:12">
      <c r="A4" s="61" t="s">
        <v>40</v>
      </c>
      <c r="B4" s="62" t="s">
        <v>14</v>
      </c>
      <c r="C4" s="63" t="s">
        <v>13</v>
      </c>
      <c r="D4" s="62" t="s">
        <v>41</v>
      </c>
      <c r="E4" s="63" t="s">
        <v>62</v>
      </c>
    </row>
    <row r="5" spans="1:12">
      <c r="A5" s="64">
        <v>2</v>
      </c>
      <c r="B5" s="15" t="s">
        <v>42</v>
      </c>
      <c r="C5" s="76" t="s">
        <v>43</v>
      </c>
      <c r="D5" s="15">
        <v>899</v>
      </c>
      <c r="E5" s="66">
        <f>A5*D5</f>
        <v>1798</v>
      </c>
      <c r="L5" s="15">
        <f>A5*D5</f>
        <v>1798</v>
      </c>
    </row>
    <row r="6" spans="1:12">
      <c r="A6" s="64">
        <v>2</v>
      </c>
      <c r="B6" s="15" t="s">
        <v>44</v>
      </c>
      <c r="C6" s="76" t="s">
        <v>45</v>
      </c>
      <c r="D6" s="15">
        <v>49.99</v>
      </c>
      <c r="E6" s="66">
        <f t="shared" ref="E6:E14" si="0">A6*D6</f>
        <v>99.98</v>
      </c>
      <c r="L6" s="15">
        <f t="shared" ref="L6:L14" si="1">A6*D6</f>
        <v>99.98</v>
      </c>
    </row>
    <row r="7" spans="1:12">
      <c r="A7" s="64">
        <v>3</v>
      </c>
      <c r="B7" s="15" t="s">
        <v>46</v>
      </c>
      <c r="C7" s="77" t="s">
        <v>47</v>
      </c>
      <c r="D7" s="15">
        <v>12.99</v>
      </c>
      <c r="E7" s="66">
        <f t="shared" si="0"/>
        <v>38.97</v>
      </c>
      <c r="L7" s="15">
        <f t="shared" si="1"/>
        <v>38.97</v>
      </c>
    </row>
    <row r="8" spans="1:12">
      <c r="A8" s="64">
        <v>1</v>
      </c>
      <c r="B8" s="15" t="s">
        <v>48</v>
      </c>
      <c r="C8" s="52" t="s">
        <v>49</v>
      </c>
      <c r="D8" s="15">
        <v>299</v>
      </c>
      <c r="E8" s="66">
        <f t="shared" si="0"/>
        <v>299</v>
      </c>
      <c r="L8" s="15">
        <f t="shared" si="1"/>
        <v>299</v>
      </c>
    </row>
    <row r="9" spans="1:12">
      <c r="A9" s="64">
        <v>4</v>
      </c>
      <c r="B9" s="15" t="s">
        <v>50</v>
      </c>
      <c r="C9" s="52" t="s">
        <v>51</v>
      </c>
      <c r="D9" s="15">
        <v>79.989999999999995</v>
      </c>
      <c r="E9" s="66">
        <f t="shared" si="0"/>
        <v>319.95999999999998</v>
      </c>
      <c r="L9" s="15">
        <f t="shared" si="1"/>
        <v>319.95999999999998</v>
      </c>
    </row>
    <row r="10" spans="1:12">
      <c r="A10" s="64">
        <v>5</v>
      </c>
      <c r="B10" s="15" t="s">
        <v>52</v>
      </c>
      <c r="C10" s="52" t="s">
        <v>53</v>
      </c>
      <c r="D10" s="15">
        <v>189.99</v>
      </c>
      <c r="E10" s="66">
        <f t="shared" si="0"/>
        <v>949.95</v>
      </c>
      <c r="L10" s="15">
        <f t="shared" si="1"/>
        <v>949.95</v>
      </c>
    </row>
    <row r="11" spans="1:12">
      <c r="A11" s="64">
        <v>2</v>
      </c>
      <c r="B11" s="15" t="s">
        <v>54</v>
      </c>
      <c r="C11" s="52" t="s">
        <v>55</v>
      </c>
      <c r="D11" s="15">
        <v>59.99</v>
      </c>
      <c r="E11" s="66">
        <f t="shared" si="0"/>
        <v>119.98</v>
      </c>
      <c r="L11" s="15">
        <f t="shared" si="1"/>
        <v>119.98</v>
      </c>
    </row>
    <row r="12" spans="1:12">
      <c r="A12" s="64">
        <v>6</v>
      </c>
      <c r="B12" s="15" t="s">
        <v>56</v>
      </c>
      <c r="C12" s="52" t="s">
        <v>57</v>
      </c>
      <c r="D12" s="15">
        <v>8.99</v>
      </c>
      <c r="E12" s="66">
        <f t="shared" si="0"/>
        <v>53.94</v>
      </c>
      <c r="L12" s="15">
        <f t="shared" si="1"/>
        <v>53.94</v>
      </c>
    </row>
    <row r="13" spans="1:12">
      <c r="A13" s="64">
        <v>1</v>
      </c>
      <c r="B13" s="15" t="s">
        <v>58</v>
      </c>
      <c r="C13" s="52" t="s">
        <v>59</v>
      </c>
      <c r="D13" s="15">
        <v>249</v>
      </c>
      <c r="E13" s="66">
        <f t="shared" si="0"/>
        <v>249</v>
      </c>
      <c r="L13" s="15">
        <f t="shared" si="1"/>
        <v>249</v>
      </c>
    </row>
    <row r="14" spans="1:12">
      <c r="A14" s="67">
        <v>3</v>
      </c>
      <c r="B14" s="68" t="s">
        <v>60</v>
      </c>
      <c r="C14" s="78" t="s">
        <v>61</v>
      </c>
      <c r="D14" s="68">
        <v>129</v>
      </c>
      <c r="E14" s="66">
        <f t="shared" si="0"/>
        <v>387</v>
      </c>
      <c r="L14" s="15">
        <f t="shared" si="1"/>
        <v>387</v>
      </c>
    </row>
    <row r="15" spans="1:12">
      <c r="A15" s="69"/>
      <c r="B15" s="69"/>
      <c r="C15" s="69"/>
      <c r="D15" s="70" t="s">
        <v>63</v>
      </c>
      <c r="E15" s="75"/>
      <c r="L15" s="71">
        <f>SUM(E5:E14)</f>
        <v>4315.78</v>
      </c>
    </row>
  </sheetData>
  <conditionalFormatting sqref="E5:E14">
    <cfRule type="expression" dxfId="3" priority="2">
      <formula>E5=L5</formula>
    </cfRule>
  </conditionalFormatting>
  <conditionalFormatting sqref="E15">
    <cfRule type="expression" dxfId="2" priority="1">
      <formula>E15=L15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4294967293" verticalDpi="0" r:id="rId1"/>
  <headerFooter alignWithMargins="0">
    <oddFooter>&amp;L&amp;F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F1982-1BB9-4CB4-BEA3-E73D962CB5C4}">
  <sheetPr>
    <tabColor theme="6" tint="-0.249977111117893"/>
  </sheetPr>
  <dimension ref="A1:L15"/>
  <sheetViews>
    <sheetView showZeros="0" workbookViewId="0">
      <selection activeCell="D20" sqref="D20"/>
    </sheetView>
  </sheetViews>
  <sheetFormatPr baseColWidth="10" defaultColWidth="11.4140625" defaultRowHeight="15.9"/>
  <cols>
    <col min="1" max="2" width="17.25" style="15" customWidth="1"/>
    <col min="3" max="3" width="16.25" style="15" customWidth="1"/>
    <col min="4" max="4" width="14.1640625" style="15" customWidth="1"/>
    <col min="5" max="5" width="14.6640625" style="15" customWidth="1"/>
    <col min="6" max="11" width="11.4140625" style="15"/>
    <col min="12" max="12" width="12" style="15" hidden="1" customWidth="1"/>
    <col min="13" max="16384" width="11.4140625" style="15"/>
  </cols>
  <sheetData>
    <row r="1" spans="1:12" ht="100.75" customHeight="1"/>
    <row r="2" spans="1:12" ht="33.450000000000003">
      <c r="A2" s="65" t="s">
        <v>12</v>
      </c>
      <c r="B2" s="14"/>
      <c r="C2" s="14"/>
    </row>
    <row r="4" spans="1:12">
      <c r="A4" s="61" t="s">
        <v>40</v>
      </c>
      <c r="B4" s="62" t="s">
        <v>14</v>
      </c>
      <c r="C4" s="63" t="s">
        <v>13</v>
      </c>
      <c r="D4" s="62" t="s">
        <v>41</v>
      </c>
      <c r="E4" s="63" t="s">
        <v>62</v>
      </c>
    </row>
    <row r="5" spans="1:12">
      <c r="A5" s="64">
        <v>2</v>
      </c>
      <c r="B5" s="15" t="s">
        <v>42</v>
      </c>
      <c r="C5" s="76" t="s">
        <v>43</v>
      </c>
      <c r="D5" s="15">
        <v>899</v>
      </c>
      <c r="E5" s="66">
        <f>A5*D5</f>
        <v>1798</v>
      </c>
      <c r="L5" s="15">
        <f>A5*D5</f>
        <v>1798</v>
      </c>
    </row>
    <row r="6" spans="1:12">
      <c r="A6" s="64">
        <v>2</v>
      </c>
      <c r="B6" s="15" t="s">
        <v>44</v>
      </c>
      <c r="C6" s="76" t="s">
        <v>45</v>
      </c>
      <c r="D6" s="15">
        <v>49.99</v>
      </c>
      <c r="E6" s="66">
        <f t="shared" ref="E6:E14" si="0">A6*D6</f>
        <v>99.98</v>
      </c>
      <c r="L6" s="15">
        <f t="shared" ref="L6:L14" si="1">A6*D6</f>
        <v>99.98</v>
      </c>
    </row>
    <row r="7" spans="1:12">
      <c r="A7" s="64">
        <v>3</v>
      </c>
      <c r="B7" s="15" t="s">
        <v>46</v>
      </c>
      <c r="C7" s="77" t="s">
        <v>47</v>
      </c>
      <c r="D7" s="15">
        <v>12.99</v>
      </c>
      <c r="E7" s="66">
        <f t="shared" si="0"/>
        <v>38.97</v>
      </c>
      <c r="L7" s="15">
        <f t="shared" si="1"/>
        <v>38.97</v>
      </c>
    </row>
    <row r="8" spans="1:12">
      <c r="A8" s="64">
        <v>1</v>
      </c>
      <c r="B8" s="15" t="s">
        <v>48</v>
      </c>
      <c r="C8" s="52" t="s">
        <v>49</v>
      </c>
      <c r="D8" s="15">
        <v>299</v>
      </c>
      <c r="E8" s="66">
        <f t="shared" si="0"/>
        <v>299</v>
      </c>
      <c r="L8" s="15">
        <f t="shared" si="1"/>
        <v>299</v>
      </c>
    </row>
    <row r="9" spans="1:12">
      <c r="A9" s="64">
        <v>4</v>
      </c>
      <c r="B9" s="15" t="s">
        <v>50</v>
      </c>
      <c r="C9" s="52" t="s">
        <v>51</v>
      </c>
      <c r="D9" s="15">
        <v>79.989999999999995</v>
      </c>
      <c r="E9" s="66">
        <f t="shared" si="0"/>
        <v>319.95999999999998</v>
      </c>
      <c r="L9" s="15">
        <f t="shared" si="1"/>
        <v>319.95999999999998</v>
      </c>
    </row>
    <row r="10" spans="1:12">
      <c r="A10" s="64">
        <v>5</v>
      </c>
      <c r="B10" s="15" t="s">
        <v>52</v>
      </c>
      <c r="C10" s="52" t="s">
        <v>53</v>
      </c>
      <c r="D10" s="15">
        <v>189.99</v>
      </c>
      <c r="E10" s="66">
        <f t="shared" si="0"/>
        <v>949.95</v>
      </c>
      <c r="L10" s="15">
        <f t="shared" si="1"/>
        <v>949.95</v>
      </c>
    </row>
    <row r="11" spans="1:12">
      <c r="A11" s="64">
        <v>2</v>
      </c>
      <c r="B11" s="15" t="s">
        <v>54</v>
      </c>
      <c r="C11" s="52" t="s">
        <v>55</v>
      </c>
      <c r="D11" s="15">
        <v>59.99</v>
      </c>
      <c r="E11" s="66">
        <f t="shared" si="0"/>
        <v>119.98</v>
      </c>
      <c r="L11" s="15">
        <f t="shared" si="1"/>
        <v>119.98</v>
      </c>
    </row>
    <row r="12" spans="1:12">
      <c r="A12" s="64">
        <v>6</v>
      </c>
      <c r="B12" s="15" t="s">
        <v>56</v>
      </c>
      <c r="C12" s="52" t="s">
        <v>57</v>
      </c>
      <c r="D12" s="15">
        <v>8.99</v>
      </c>
      <c r="E12" s="66">
        <f t="shared" si="0"/>
        <v>53.94</v>
      </c>
      <c r="L12" s="15">
        <f t="shared" si="1"/>
        <v>53.94</v>
      </c>
    </row>
    <row r="13" spans="1:12">
      <c r="A13" s="64">
        <v>1</v>
      </c>
      <c r="B13" s="15" t="s">
        <v>58</v>
      </c>
      <c r="C13" s="52" t="s">
        <v>59</v>
      </c>
      <c r="D13" s="15">
        <v>249</v>
      </c>
      <c r="E13" s="66">
        <f t="shared" si="0"/>
        <v>249</v>
      </c>
      <c r="L13" s="15">
        <f t="shared" si="1"/>
        <v>249</v>
      </c>
    </row>
    <row r="14" spans="1:12">
      <c r="A14" s="67">
        <v>3</v>
      </c>
      <c r="B14" s="68" t="s">
        <v>60</v>
      </c>
      <c r="C14" s="78" t="s">
        <v>61</v>
      </c>
      <c r="D14" s="68">
        <v>129</v>
      </c>
      <c r="E14" s="66">
        <f t="shared" si="0"/>
        <v>387</v>
      </c>
      <c r="L14" s="15">
        <f t="shared" si="1"/>
        <v>387</v>
      </c>
    </row>
    <row r="15" spans="1:12">
      <c r="A15" s="69"/>
      <c r="B15" s="69"/>
      <c r="C15" s="69"/>
      <c r="D15" s="70" t="s">
        <v>63</v>
      </c>
      <c r="E15" s="72">
        <f>SUM(E5:E14)</f>
        <v>4315.78</v>
      </c>
      <c r="L15" s="71">
        <f>SUM(E5:E14)</f>
        <v>4315.78</v>
      </c>
    </row>
  </sheetData>
  <conditionalFormatting sqref="E5:E14">
    <cfRule type="expression" dxfId="1" priority="2">
      <formula>E5=L5</formula>
    </cfRule>
  </conditionalFormatting>
  <conditionalFormatting sqref="E15">
    <cfRule type="expression" dxfId="0" priority="1">
      <formula>E15=L15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4294967293" verticalDpi="0" r:id="rId1"/>
  <headerFooter alignWithMargins="0">
    <oddFooter>&amp;L&amp;F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8399E-B557-45F5-8C25-3B0D1F2D9F50}">
  <sheetPr>
    <tabColor theme="6" tint="-0.249977111117893"/>
  </sheetPr>
  <dimension ref="A1:E11"/>
  <sheetViews>
    <sheetView showZeros="0" workbookViewId="0">
      <selection activeCell="F4" sqref="F4"/>
    </sheetView>
  </sheetViews>
  <sheetFormatPr baseColWidth="10" defaultColWidth="11.4140625" defaultRowHeight="15"/>
  <cols>
    <col min="1" max="2" width="17.25" style="1" customWidth="1"/>
    <col min="3" max="3" width="16.25" style="1" customWidth="1"/>
    <col min="4" max="4" width="14.1640625" style="1" customWidth="1"/>
    <col min="5" max="5" width="16.4140625" style="1" customWidth="1"/>
    <col min="6" max="16384" width="11.4140625" style="1"/>
  </cols>
  <sheetData>
    <row r="1" spans="1:5" ht="100.75" customHeight="1"/>
    <row r="2" spans="1:5" ht="15.9">
      <c r="A2" s="14"/>
      <c r="B2" s="14"/>
      <c r="C2" s="14"/>
      <c r="D2" s="15"/>
      <c r="E2" s="15"/>
    </row>
    <row r="3" spans="1:5" ht="15.9">
      <c r="A3" s="15"/>
      <c r="B3" s="15"/>
      <c r="C3" s="15"/>
      <c r="D3" s="15"/>
      <c r="E3" s="15"/>
    </row>
    <row r="4" spans="1:5" ht="15.45">
      <c r="B4" s="3"/>
      <c r="C4" s="3"/>
      <c r="D4" s="3"/>
      <c r="E4" s="3"/>
    </row>
    <row r="6" spans="1:5" ht="15.45">
      <c r="A6" s="3"/>
      <c r="B6" s="3"/>
      <c r="C6" s="3"/>
      <c r="D6" s="3"/>
      <c r="E6" s="3"/>
    </row>
    <row r="7" spans="1:5">
      <c r="A7" s="4"/>
      <c r="C7" s="5"/>
      <c r="E7" s="5"/>
    </row>
    <row r="8" spans="1:5">
      <c r="A8" s="4"/>
      <c r="C8" s="5"/>
      <c r="E8" s="5"/>
    </row>
    <row r="9" spans="1:5">
      <c r="A9" s="4"/>
      <c r="C9" s="5"/>
      <c r="E9" s="5"/>
    </row>
    <row r="10" spans="1:5">
      <c r="A10" s="4"/>
      <c r="C10" s="5"/>
      <c r="E10" s="5"/>
    </row>
    <row r="11" spans="1:5" ht="15.45">
      <c r="C11" s="6"/>
      <c r="D11" s="3"/>
      <c r="E11" s="6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4294967293" verticalDpi="0" r:id="rId1"/>
  <headerFooter alignWithMargins="0">
    <oddFooter>&amp;L&amp;F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DA949D244DDC4D8927FC2E7EFC5E85" ma:contentTypeVersion="14" ma:contentTypeDescription="Ein neues Dokument erstellen." ma:contentTypeScope="" ma:versionID="8e3e143c3245ab8381ea45e05aa0c39e">
  <xsd:schema xmlns:xsd="http://www.w3.org/2001/XMLSchema" xmlns:xs="http://www.w3.org/2001/XMLSchema" xmlns:p="http://schemas.microsoft.com/office/2006/metadata/properties" xmlns:ns3="90dcfa79-2d89-47ef-bc80-866a5b3e3183" xmlns:ns4="8baa7261-70d0-45ca-b925-0e0e2c0f4054" targetNamespace="http://schemas.microsoft.com/office/2006/metadata/properties" ma:root="true" ma:fieldsID="3979642bbeb03c472205213f8a11e0f5" ns3:_="" ns4:_="">
    <xsd:import namespace="90dcfa79-2d89-47ef-bc80-866a5b3e3183"/>
    <xsd:import namespace="8baa7261-70d0-45ca-b925-0e0e2c0f405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cfa79-2d89-47ef-bc80-866a5b3e31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a7261-70d0-45ca-b925-0e0e2c0f405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5C261E-71AC-4C61-9F73-8B01737E3A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dcfa79-2d89-47ef-bc80-866a5b3e3183"/>
    <ds:schemaRef ds:uri="8baa7261-70d0-45ca-b925-0e0e2c0f40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2AD07F-466C-474B-B266-A341B2BF3716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8baa7261-70d0-45ca-b925-0e0e2c0f4054"/>
    <ds:schemaRef ds:uri="http://purl.org/dc/terms/"/>
    <ds:schemaRef ds:uri="http://www.w3.org/XML/1998/namespace"/>
    <ds:schemaRef ds:uri="90dcfa79-2d89-47ef-bc80-866a5b3e3183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9D0D746D-034F-4F88-8CB5-5F4E98A310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6" baseType="variant">
      <vt:variant>
        <vt:lpstr>Arbeitsblätter</vt:lpstr>
      </vt:variant>
      <vt:variant>
        <vt:i4>26</vt:i4>
      </vt:variant>
      <vt:variant>
        <vt:lpstr>Diagramme</vt:lpstr>
      </vt:variant>
      <vt:variant>
        <vt:i4>2</vt:i4>
      </vt:variant>
      <vt:variant>
        <vt:lpstr>Benannte Bereiche</vt:lpstr>
      </vt:variant>
      <vt:variant>
        <vt:i4>10</vt:i4>
      </vt:variant>
    </vt:vector>
  </HeadingPairs>
  <TitlesOfParts>
    <vt:vector size="38" baseType="lpstr">
      <vt:lpstr>Tipps</vt:lpstr>
      <vt:lpstr> A1</vt:lpstr>
      <vt:lpstr>A2</vt:lpstr>
      <vt:lpstr>A3</vt:lpstr>
      <vt:lpstr>A4</vt:lpstr>
      <vt:lpstr>A5</vt:lpstr>
      <vt:lpstr>A6</vt:lpstr>
      <vt:lpstr>A7</vt:lpstr>
      <vt:lpstr>A8</vt:lpstr>
      <vt:lpstr>A9</vt:lpstr>
      <vt:lpstr>A10</vt:lpstr>
      <vt:lpstr>B1</vt:lpstr>
      <vt:lpstr>B2</vt:lpstr>
      <vt:lpstr>B3</vt:lpstr>
      <vt:lpstr>B4</vt:lpstr>
      <vt:lpstr>B5</vt:lpstr>
      <vt:lpstr>B6</vt:lpstr>
      <vt:lpstr>B7</vt:lpstr>
      <vt:lpstr>B8</vt:lpstr>
      <vt:lpstr>B9</vt:lpstr>
      <vt:lpstr>B10</vt:lpstr>
      <vt:lpstr>B13</vt:lpstr>
      <vt:lpstr>C1</vt:lpstr>
      <vt:lpstr>C2</vt:lpstr>
      <vt:lpstr>C3</vt:lpstr>
      <vt:lpstr>C4</vt:lpstr>
      <vt:lpstr>B11</vt:lpstr>
      <vt:lpstr>B12</vt:lpstr>
      <vt:lpstr>'B1'!Haushaltsbuch</vt:lpstr>
      <vt:lpstr>'B10'!Haushaltsbuch</vt:lpstr>
      <vt:lpstr>'B2'!Haushaltsbuch</vt:lpstr>
      <vt:lpstr>'B3'!Haushaltsbuch</vt:lpstr>
      <vt:lpstr>'B4'!Haushaltsbuch</vt:lpstr>
      <vt:lpstr>'B5'!Haushaltsbuch</vt:lpstr>
      <vt:lpstr>'B6'!Haushaltsbuch</vt:lpstr>
      <vt:lpstr>'B7'!Haushaltsbuch</vt:lpstr>
      <vt:lpstr>'B8'!Haushaltsbuch</vt:lpstr>
      <vt:lpstr>'B9'!Haushaltsbuch</vt:lpstr>
    </vt:vector>
  </TitlesOfParts>
  <Company>NEC Computers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 Computers International</dc:creator>
  <cp:lastModifiedBy>Alois Klotz</cp:lastModifiedBy>
  <cp:lastPrinted>2021-01-11T06:26:37Z</cp:lastPrinted>
  <dcterms:created xsi:type="dcterms:W3CDTF">2006-02-01T17:06:29Z</dcterms:created>
  <dcterms:modified xsi:type="dcterms:W3CDTF">2025-01-27T14:39:28Z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-1037197606</vt:i4>
  </property>
  <property fmtid="{D5CDD505-2E9C-101B-9397-08002B2CF9AE}" pid="3" name="_EmailSubject">
    <vt:lpwstr>Zusammenfassende Übung zu M4 </vt:lpwstr>
  </property>
  <property fmtid="{D5CDD505-2E9C-101B-9397-08002B2CF9AE}" pid="4" name="_AuthorEmail">
    <vt:lpwstr>e.pernstich@sbg.at</vt:lpwstr>
  </property>
  <property fmtid="{D5CDD505-2E9C-101B-9397-08002B2CF9AE}" pid="5" name="_AuthorEmailDisplayName">
    <vt:lpwstr>Elfi Pernstich</vt:lpwstr>
  </property>
  <property fmtid="{D5CDD505-2E9C-101B-9397-08002B2CF9AE}" pid="6" name="_ReviewingToolsShownOnce">
    <vt:lpwstr/>
  </property>
  <property fmtid="{D5CDD505-2E9C-101B-9397-08002B2CF9AE}" pid="7" name="ContentTypeId">
    <vt:lpwstr>0x01010068DA949D244DDC4D8927FC2E7EFC5E85</vt:lpwstr>
  </property>
</Properties>
</file>